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moor\Dropbox\LMU_teaching\MBAA_6070\Modules\Week2\"/>
    </mc:Choice>
  </mc:AlternateContent>
  <xr:revisionPtr revIDLastSave="0" documentId="8_{CEC91EFC-13CF-44C0-92A2-2F8D0C97B2A8}" xr6:coauthVersionLast="47" xr6:coauthVersionMax="47" xr10:uidLastSave="{00000000-0000-0000-0000-000000000000}"/>
  <bookViews>
    <workbookView xWindow="28695" yWindow="105" windowWidth="14610" windowHeight="15585" xr2:uid="{6E4BC003-6BD7-4F67-8C5B-F0C80AA6FB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D34" i="1"/>
  <c r="C35" i="1"/>
  <c r="D35" i="1"/>
  <c r="C36" i="1"/>
  <c r="D36" i="1"/>
  <c r="C37" i="1"/>
  <c r="D37" i="1"/>
  <c r="E37" i="1"/>
  <c r="C38" i="1"/>
  <c r="D38" i="1"/>
  <c r="C39" i="1"/>
  <c r="D39" i="1"/>
  <c r="C40" i="1"/>
  <c r="D40" i="1"/>
  <c r="C41" i="1"/>
  <c r="D41" i="1"/>
  <c r="E41" i="1"/>
  <c r="C42" i="1"/>
  <c r="D42" i="1"/>
  <c r="C43" i="1"/>
  <c r="D43" i="1"/>
  <c r="E43" i="1" s="1"/>
  <c r="C44" i="1"/>
  <c r="D44" i="1"/>
  <c r="E44" i="1" s="1"/>
  <c r="C45" i="1"/>
  <c r="D45" i="1"/>
  <c r="C46" i="1"/>
  <c r="D46" i="1"/>
  <c r="C47" i="1"/>
  <c r="D47" i="1"/>
  <c r="C48" i="1"/>
  <c r="D48" i="1"/>
  <c r="E48" i="1" s="1"/>
  <c r="C49" i="1"/>
  <c r="D49" i="1"/>
  <c r="C50" i="1"/>
  <c r="D50" i="1"/>
  <c r="E50" i="1"/>
  <c r="C51" i="1"/>
  <c r="E51" i="1" s="1"/>
  <c r="D51" i="1"/>
  <c r="C52" i="1"/>
  <c r="D52" i="1"/>
  <c r="C53" i="1"/>
  <c r="E53" i="1" s="1"/>
  <c r="D53" i="1"/>
  <c r="C54" i="1"/>
  <c r="D54" i="1"/>
  <c r="C55" i="1"/>
  <c r="D55" i="1"/>
  <c r="C56" i="1"/>
  <c r="D56" i="1"/>
  <c r="C57" i="1"/>
  <c r="D57" i="1"/>
  <c r="C58" i="1"/>
  <c r="D58" i="1"/>
  <c r="E58" i="1" s="1"/>
  <c r="C59" i="1"/>
  <c r="E59" i="1" s="1"/>
  <c r="D59" i="1"/>
  <c r="C60" i="1"/>
  <c r="D60" i="1"/>
  <c r="E60" i="1" s="1"/>
  <c r="C61" i="1"/>
  <c r="D61" i="1"/>
  <c r="C62" i="1"/>
  <c r="D62" i="1"/>
  <c r="C63" i="1"/>
  <c r="D63" i="1"/>
  <c r="E63" i="1" s="1"/>
  <c r="C64" i="1"/>
  <c r="D64" i="1"/>
  <c r="C65" i="1"/>
  <c r="D65" i="1"/>
  <c r="C66" i="1"/>
  <c r="D66" i="1"/>
  <c r="C67" i="1"/>
  <c r="E67" i="1" s="1"/>
  <c r="D67" i="1"/>
  <c r="C68" i="1"/>
  <c r="D68" i="1"/>
  <c r="C69" i="1"/>
  <c r="D69" i="1"/>
  <c r="E69" i="1"/>
  <c r="C70" i="1"/>
  <c r="D70" i="1"/>
  <c r="E70" i="1"/>
  <c r="C71" i="1"/>
  <c r="D71" i="1"/>
  <c r="E71" i="1" s="1"/>
  <c r="C72" i="1"/>
  <c r="D72" i="1"/>
  <c r="E72" i="1" s="1"/>
  <c r="C73" i="1"/>
  <c r="D73" i="1"/>
  <c r="C74" i="1"/>
  <c r="D74" i="1"/>
  <c r="C75" i="1"/>
  <c r="D75" i="1"/>
  <c r="E75" i="1"/>
  <c r="C76" i="1"/>
  <c r="D76" i="1"/>
  <c r="C77" i="1"/>
  <c r="D77" i="1"/>
  <c r="E77" i="1" s="1"/>
  <c r="C78" i="1"/>
  <c r="E78" i="1" s="1"/>
  <c r="D78" i="1"/>
  <c r="C79" i="1"/>
  <c r="D79" i="1"/>
  <c r="E79" i="1" s="1"/>
  <c r="C80" i="1"/>
  <c r="D80" i="1"/>
  <c r="C81" i="1"/>
  <c r="E81" i="1" s="1"/>
  <c r="D81" i="1"/>
  <c r="C82" i="1"/>
  <c r="D82" i="1"/>
  <c r="E82" i="1"/>
  <c r="C83" i="1"/>
  <c r="D83" i="1"/>
  <c r="E83" i="1"/>
  <c r="C84" i="1"/>
  <c r="D84" i="1"/>
  <c r="C85" i="1"/>
  <c r="E85" i="1" s="1"/>
  <c r="D85" i="1"/>
  <c r="C86" i="1"/>
  <c r="D86" i="1"/>
  <c r="C87" i="1"/>
  <c r="D87" i="1"/>
  <c r="C88" i="1"/>
  <c r="D88" i="1"/>
  <c r="E88" i="1" s="1"/>
  <c r="C89" i="1"/>
  <c r="D89" i="1"/>
  <c r="E89" i="1"/>
  <c r="C90" i="1"/>
  <c r="D90" i="1"/>
  <c r="E90" i="1" s="1"/>
  <c r="C91" i="1"/>
  <c r="D91" i="1"/>
  <c r="E91" i="1"/>
  <c r="C92" i="1"/>
  <c r="D92" i="1"/>
  <c r="C93" i="1"/>
  <c r="D93" i="1"/>
  <c r="C94" i="1"/>
  <c r="D94" i="1"/>
  <c r="E94" i="1"/>
  <c r="C95" i="1"/>
  <c r="D95" i="1"/>
  <c r="C96" i="1"/>
  <c r="D96" i="1"/>
  <c r="E96" i="1" s="1"/>
  <c r="C97" i="1"/>
  <c r="E97" i="1" s="1"/>
  <c r="D97" i="1"/>
  <c r="C98" i="1"/>
  <c r="D98" i="1"/>
  <c r="C99" i="1"/>
  <c r="D99" i="1"/>
  <c r="C100" i="1"/>
  <c r="D100" i="1"/>
  <c r="E100" i="1" s="1"/>
  <c r="C101" i="1"/>
  <c r="D101" i="1"/>
  <c r="E101" i="1"/>
  <c r="C102" i="1"/>
  <c r="E102" i="1" s="1"/>
  <c r="D102" i="1"/>
  <c r="C103" i="1"/>
  <c r="D103" i="1"/>
  <c r="E103" i="1" s="1"/>
  <c r="C104" i="1"/>
  <c r="D104" i="1"/>
  <c r="C105" i="1"/>
  <c r="D105" i="1"/>
  <c r="C106" i="1"/>
  <c r="D106" i="1"/>
  <c r="C107" i="1"/>
  <c r="D107" i="1"/>
  <c r="C108" i="1"/>
  <c r="D108" i="1"/>
  <c r="E108" i="1" s="1"/>
  <c r="C109" i="1"/>
  <c r="D109" i="1"/>
  <c r="E109" i="1" s="1"/>
  <c r="C110" i="1"/>
  <c r="D110" i="1"/>
  <c r="E110" i="1"/>
  <c r="C111" i="1"/>
  <c r="D111" i="1"/>
  <c r="E111" i="1" s="1"/>
  <c r="C112" i="1"/>
  <c r="D112" i="1"/>
  <c r="C113" i="1"/>
  <c r="D113" i="1"/>
  <c r="E113" i="1"/>
  <c r="C114" i="1"/>
  <c r="D114" i="1"/>
  <c r="E114" i="1" s="1"/>
  <c r="C115" i="1"/>
  <c r="D115" i="1"/>
  <c r="C116" i="1"/>
  <c r="D116" i="1"/>
  <c r="E116" i="1" s="1"/>
  <c r="C117" i="1"/>
  <c r="D117" i="1"/>
  <c r="C118" i="1"/>
  <c r="E118" i="1" s="1"/>
  <c r="D118" i="1"/>
  <c r="C119" i="1"/>
  <c r="D119" i="1"/>
  <c r="E119" i="1" s="1"/>
  <c r="C120" i="1"/>
  <c r="D120" i="1"/>
  <c r="E120" i="1" s="1"/>
  <c r="C121" i="1"/>
  <c r="D121" i="1"/>
  <c r="C122" i="1"/>
  <c r="D122" i="1"/>
  <c r="C123" i="1"/>
  <c r="D123" i="1"/>
  <c r="C124" i="1"/>
  <c r="D124" i="1"/>
  <c r="C125" i="1"/>
  <c r="D125" i="1"/>
  <c r="C126" i="1"/>
  <c r="E126" i="1" s="1"/>
  <c r="D126" i="1"/>
  <c r="C127" i="1"/>
  <c r="D127" i="1"/>
  <c r="E127" i="1" s="1"/>
  <c r="C128" i="1"/>
  <c r="D128" i="1"/>
  <c r="E128" i="1" s="1"/>
  <c r="C129" i="1"/>
  <c r="D129" i="1"/>
  <c r="E129" i="1" s="1"/>
  <c r="C130" i="1"/>
  <c r="D130" i="1"/>
  <c r="C131" i="1"/>
  <c r="E131" i="1" s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E138" i="1" s="1"/>
  <c r="C139" i="1"/>
  <c r="D139" i="1"/>
  <c r="E139" i="1" s="1"/>
  <c r="C140" i="1"/>
  <c r="D140" i="1"/>
  <c r="E140" i="1" s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E150" i="1"/>
  <c r="C151" i="1"/>
  <c r="D151" i="1"/>
  <c r="C152" i="1"/>
  <c r="D152" i="1"/>
  <c r="E152" i="1" s="1"/>
  <c r="C153" i="1"/>
  <c r="D153" i="1"/>
  <c r="C154" i="1"/>
  <c r="D154" i="1"/>
  <c r="C155" i="1"/>
  <c r="D155" i="1"/>
  <c r="C156" i="1"/>
  <c r="D156" i="1"/>
  <c r="C157" i="1"/>
  <c r="D157" i="1"/>
  <c r="E157" i="1" s="1"/>
  <c r="C158" i="1"/>
  <c r="D158" i="1"/>
  <c r="E158" i="1"/>
  <c r="C159" i="1"/>
  <c r="D159" i="1"/>
  <c r="C160" i="1"/>
  <c r="D160" i="1"/>
  <c r="C161" i="1"/>
  <c r="D161" i="1"/>
  <c r="C162" i="1"/>
  <c r="E162" i="1" s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E170" i="1" s="1"/>
  <c r="C171" i="1"/>
  <c r="D171" i="1"/>
  <c r="E171" i="1"/>
  <c r="C172" i="1"/>
  <c r="D172" i="1"/>
  <c r="C173" i="1"/>
  <c r="D173" i="1"/>
  <c r="D33" i="1"/>
  <c r="C33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34" i="1"/>
  <c r="E30" i="1"/>
  <c r="D30" i="1"/>
  <c r="C30" i="1" s="1"/>
  <c r="E27" i="1"/>
  <c r="D27" i="1"/>
  <c r="C27" i="1" s="1"/>
  <c r="G22" i="1"/>
  <c r="C22" i="1"/>
  <c r="F21" i="1" s="1"/>
  <c r="F22" i="1" s="1"/>
  <c r="D15" i="1"/>
  <c r="D13" i="1"/>
  <c r="E13" i="1" s="1"/>
  <c r="C7" i="1"/>
  <c r="C3" i="1"/>
  <c r="E84" i="1" l="1"/>
  <c r="E40" i="1"/>
  <c r="E142" i="1"/>
  <c r="E105" i="1"/>
  <c r="E98" i="1"/>
  <c r="E62" i="1"/>
  <c r="E54" i="1"/>
  <c r="E134" i="1"/>
  <c r="E46" i="1"/>
  <c r="E39" i="1"/>
  <c r="E133" i="1"/>
  <c r="E148" i="1"/>
  <c r="E117" i="1"/>
  <c r="E68" i="1"/>
  <c r="E52" i="1"/>
  <c r="E99" i="1"/>
  <c r="E155" i="1"/>
  <c r="E132" i="1"/>
  <c r="E164" i="1"/>
  <c r="E169" i="1"/>
  <c r="E161" i="1"/>
  <c r="E146" i="1"/>
  <c r="E123" i="1"/>
  <c r="E73" i="1"/>
  <c r="E66" i="1"/>
  <c r="E166" i="1"/>
  <c r="E149" i="1"/>
  <c r="E153" i="1"/>
  <c r="E130" i="1"/>
  <c r="E115" i="1"/>
  <c r="E145" i="1"/>
  <c r="E65" i="1"/>
  <c r="E57" i="1"/>
  <c r="E35" i="1"/>
  <c r="E38" i="1"/>
  <c r="E137" i="1"/>
  <c r="E86" i="1"/>
  <c r="E49" i="1"/>
  <c r="E165" i="1"/>
  <c r="E121" i="1"/>
  <c r="E107" i="1"/>
  <c r="E34" i="1"/>
  <c r="E151" i="1"/>
  <c r="E95" i="1"/>
  <c r="E76" i="1"/>
  <c r="E64" i="1"/>
  <c r="E45" i="1"/>
  <c r="E163" i="1"/>
  <c r="E144" i="1"/>
  <c r="E125" i="1"/>
  <c r="E106" i="1"/>
  <c r="E87" i="1"/>
  <c r="E56" i="1"/>
  <c r="E156" i="1"/>
  <c r="E143" i="1"/>
  <c r="E124" i="1"/>
  <c r="E112" i="1"/>
  <c r="E93" i="1"/>
  <c r="E74" i="1"/>
  <c r="E55" i="1"/>
  <c r="E168" i="1"/>
  <c r="E136" i="1"/>
  <c r="E36" i="1"/>
  <c r="E92" i="1"/>
  <c r="E80" i="1"/>
  <c r="E61" i="1"/>
  <c r="E42" i="1"/>
  <c r="E167" i="1"/>
  <c r="E135" i="1"/>
  <c r="E104" i="1"/>
  <c r="E33" i="1"/>
  <c r="E154" i="1"/>
  <c r="E173" i="1"/>
  <c r="E141" i="1"/>
  <c r="E122" i="1"/>
  <c r="E160" i="1"/>
  <c r="E147" i="1"/>
  <c r="E47" i="1"/>
  <c r="E172" i="1"/>
  <c r="E159" i="1"/>
  <c r="F13" i="1"/>
  <c r="G13" i="1" s="1"/>
  <c r="G15" i="1" s="1"/>
  <c r="C17" i="1" s="1"/>
  <c r="F14" i="1" s="1"/>
  <c r="E15" i="1"/>
</calcChain>
</file>

<file path=xl/sharedStrings.xml><?xml version="1.0" encoding="utf-8"?>
<sst xmlns="http://schemas.openxmlformats.org/spreadsheetml/2006/main" count="31" uniqueCount="16">
  <si>
    <t>1)</t>
  </si>
  <si>
    <t xml:space="preserve">NPER </t>
  </si>
  <si>
    <t>RATE</t>
  </si>
  <si>
    <t>PV</t>
  </si>
  <si>
    <t>FV</t>
  </si>
  <si>
    <t>2)</t>
  </si>
  <si>
    <t>NPER</t>
  </si>
  <si>
    <t>3)</t>
  </si>
  <si>
    <t>Rate</t>
  </si>
  <si>
    <t>Value of year 3 at time zero</t>
  </si>
  <si>
    <t>4)</t>
  </si>
  <si>
    <t>5)</t>
  </si>
  <si>
    <t>Option A</t>
  </si>
  <si>
    <t>Option B</t>
  </si>
  <si>
    <t>6)</t>
  </si>
  <si>
    <t>B-A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</si>
</sst>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37" fontId="0" fillId="0" borderId="0" xfId="0" applyNumberFormat="1"/>
    <xf numFmtId="10" fontId="0" fillId="0" borderId="2" xfId="0" applyNumberFormat="1" applyBorder="1"/>
    <xf numFmtId="9" fontId="0" fillId="0" borderId="0" xfId="0" applyNumberFormat="1"/>
    <xf numFmtId="164" fontId="0" fillId="0" borderId="0" xfId="0" applyNumberFormat="1"/>
    <xf numFmtId="0" fontId="0" fillId="0" borderId="3" xfId="0" applyBorder="1"/>
    <xf numFmtId="37" fontId="0" fillId="0" borderId="2" xfId="0" applyNumberFormat="1" applyBorder="1"/>
    <xf numFmtId="0" fontId="1" fillId="0" borderId="0" xfId="0" applyFont="1"/>
    <xf numFmtId="10" fontId="0" fillId="0" borderId="0" xfId="0" applyNumberFormat="1"/>
    <xf numFmtId="37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FD40-47E7-4CBC-B5AB-801A1AE5BDB2}">
  <sheetPr codeName="Sheet1"/>
  <dimension ref="A2:K173"/>
  <sheetViews>
    <sheetView tabSelected="1" workbookViewId="0">
      <selection activeCell="F6" sqref="F6"/>
    </sheetView>
  </sheetViews>
  <sheetFormatPr defaultRowHeight="14.4" x14ac:dyDescent="0.3"/>
  <cols>
    <col min="1" max="1" width="3.33203125" customWidth="1"/>
    <col min="3" max="3" width="12.21875" bestFit="1" customWidth="1"/>
    <col min="4" max="4" width="11.21875" bestFit="1" customWidth="1"/>
    <col min="5" max="6" width="12.21875" bestFit="1" customWidth="1"/>
    <col min="7" max="7" width="11.5546875" bestFit="1" customWidth="1"/>
  </cols>
  <sheetData>
    <row r="2" spans="1:7" x14ac:dyDescent="0.3">
      <c r="A2" t="s">
        <v>0</v>
      </c>
      <c r="B2" t="s">
        <v>1</v>
      </c>
      <c r="C2">
        <v>20</v>
      </c>
    </row>
    <row r="3" spans="1:7" x14ac:dyDescent="0.3">
      <c r="B3" s="1" t="s">
        <v>2</v>
      </c>
      <c r="C3" s="4">
        <f>RATE(C2,,C4,C5)</f>
        <v>8.6445549369840211E-2</v>
      </c>
    </row>
    <row r="4" spans="1:7" x14ac:dyDescent="0.3">
      <c r="B4" t="s">
        <v>3</v>
      </c>
      <c r="C4" s="3">
        <v>10000</v>
      </c>
    </row>
    <row r="5" spans="1:7" x14ac:dyDescent="0.3">
      <c r="B5" t="s">
        <v>4</v>
      </c>
      <c r="C5" s="3">
        <v>-52500</v>
      </c>
    </row>
    <row r="7" spans="1:7" x14ac:dyDescent="0.3">
      <c r="A7" t="s">
        <v>5</v>
      </c>
      <c r="B7" s="1" t="s">
        <v>6</v>
      </c>
      <c r="C7" s="2">
        <f>NPER(C8,,C9,C10)</f>
        <v>24.958882898367065</v>
      </c>
    </row>
    <row r="8" spans="1:7" x14ac:dyDescent="0.3">
      <c r="B8" t="s">
        <v>2</v>
      </c>
      <c r="C8" s="6">
        <v>4.4999999999999998E-2</v>
      </c>
    </row>
    <row r="9" spans="1:7" x14ac:dyDescent="0.3">
      <c r="B9" t="s">
        <v>3</v>
      </c>
      <c r="C9">
        <v>-1</v>
      </c>
    </row>
    <row r="10" spans="1:7" x14ac:dyDescent="0.3">
      <c r="B10" t="s">
        <v>4</v>
      </c>
      <c r="C10">
        <v>3</v>
      </c>
    </row>
    <row r="12" spans="1:7" x14ac:dyDescent="0.3">
      <c r="B12" t="s">
        <v>8</v>
      </c>
      <c r="C12" s="5">
        <v>0.08</v>
      </c>
    </row>
    <row r="13" spans="1:7" x14ac:dyDescent="0.3">
      <c r="A13" t="s">
        <v>7</v>
      </c>
      <c r="C13">
        <v>0</v>
      </c>
      <c r="D13">
        <f>C13+1</f>
        <v>1</v>
      </c>
      <c r="E13">
        <f t="shared" ref="E13:G13" si="0">D13+1</f>
        <v>2</v>
      </c>
      <c r="F13" s="7">
        <f t="shared" si="0"/>
        <v>3</v>
      </c>
      <c r="G13">
        <f t="shared" si="0"/>
        <v>4</v>
      </c>
    </row>
    <row r="14" spans="1:7" x14ac:dyDescent="0.3">
      <c r="C14" s="3"/>
      <c r="D14" s="3">
        <v>1000</v>
      </c>
      <c r="E14" s="3">
        <v>2000</v>
      </c>
      <c r="F14" s="11">
        <f>FV(C12,F13,,C17)</f>
        <v>5000.1458962962988</v>
      </c>
      <c r="G14" s="3">
        <v>4000</v>
      </c>
    </row>
    <row r="15" spans="1:7" x14ac:dyDescent="0.3">
      <c r="C15" s="3">
        <v>9550</v>
      </c>
      <c r="D15" s="3">
        <f>PV($C$12,D13,,D14)</f>
        <v>-925.92592592592587</v>
      </c>
      <c r="E15" s="3">
        <f>PV($C$12,E13,,E14)</f>
        <v>-1714.6776406035665</v>
      </c>
      <c r="F15" s="3"/>
      <c r="G15" s="3">
        <f>PV($C$12,G13,,G14)</f>
        <v>-2940.1194111858131</v>
      </c>
    </row>
    <row r="16" spans="1:7" x14ac:dyDescent="0.3">
      <c r="C16" s="3"/>
      <c r="D16" s="3"/>
      <c r="E16" s="3"/>
      <c r="F16" s="3"/>
      <c r="G16" s="3"/>
    </row>
    <row r="17" spans="1:11" x14ac:dyDescent="0.3">
      <c r="C17" s="3">
        <f>SUM(C15:G15)*-1</f>
        <v>-3969.2770222846957</v>
      </c>
      <c r="D17" s="3" t="s">
        <v>9</v>
      </c>
      <c r="E17" s="3"/>
      <c r="F17" s="3"/>
      <c r="G17" s="3"/>
    </row>
    <row r="19" spans="1:11" x14ac:dyDescent="0.3">
      <c r="A19" t="s">
        <v>10</v>
      </c>
      <c r="B19" t="s">
        <v>6</v>
      </c>
      <c r="C19">
        <v>10</v>
      </c>
      <c r="E19" t="s">
        <v>6</v>
      </c>
      <c r="F19">
        <v>15</v>
      </c>
    </row>
    <row r="20" spans="1:11" x14ac:dyDescent="0.3">
      <c r="B20" t="s">
        <v>2</v>
      </c>
      <c r="C20" s="5">
        <v>0.05</v>
      </c>
      <c r="E20" t="s">
        <v>2</v>
      </c>
      <c r="F20" s="5">
        <v>0.05</v>
      </c>
    </row>
    <row r="21" spans="1:11" x14ac:dyDescent="0.3">
      <c r="B21" t="s">
        <v>3</v>
      </c>
      <c r="C21" s="3">
        <v>-500000</v>
      </c>
      <c r="E21" t="s">
        <v>3</v>
      </c>
      <c r="F21" s="3">
        <f>C22-350000</f>
        <v>464447.31338872074</v>
      </c>
      <c r="G21" s="3"/>
    </row>
    <row r="22" spans="1:11" x14ac:dyDescent="0.3">
      <c r="B22" s="1" t="s">
        <v>4</v>
      </c>
      <c r="C22" s="8">
        <f>FV(C20,C19,,C21)</f>
        <v>814447.31338872074</v>
      </c>
      <c r="E22" s="1" t="s">
        <v>4</v>
      </c>
      <c r="F22" s="3">
        <f>FV(F20,F19,,F21)</f>
        <v>-965552.60765571427</v>
      </c>
      <c r="G22" s="3">
        <f>F21*(1+F20)^F19</f>
        <v>965552.60765571427</v>
      </c>
    </row>
    <row r="24" spans="1:11" x14ac:dyDescent="0.3">
      <c r="A24" t="s">
        <v>11</v>
      </c>
      <c r="B24" t="s">
        <v>8</v>
      </c>
      <c r="C24" s="5">
        <v>0.08</v>
      </c>
    </row>
    <row r="25" spans="1:11" x14ac:dyDescent="0.3">
      <c r="B25" t="s">
        <v>12</v>
      </c>
      <c r="C25">
        <v>0</v>
      </c>
      <c r="D25">
        <v>1</v>
      </c>
      <c r="E25">
        <v>2</v>
      </c>
    </row>
    <row r="26" spans="1:11" x14ac:dyDescent="0.3">
      <c r="C26" s="3"/>
      <c r="D26" s="3">
        <v>50000</v>
      </c>
      <c r="E26" s="3">
        <v>150000</v>
      </c>
    </row>
    <row r="27" spans="1:11" x14ac:dyDescent="0.3">
      <c r="C27" s="3">
        <f>SUM(D27:E27)</f>
        <v>-174897.11934156378</v>
      </c>
      <c r="D27" s="3">
        <f>PV($C$24,D25,,D26)</f>
        <v>-46296.296296296292</v>
      </c>
      <c r="E27" s="3">
        <f>PV($C$24,E25,,E26)</f>
        <v>-128600.82304526748</v>
      </c>
    </row>
    <row r="28" spans="1:11" x14ac:dyDescent="0.3">
      <c r="B28" s="9" t="s">
        <v>13</v>
      </c>
      <c r="C28">
        <v>0</v>
      </c>
      <c r="D28">
        <v>1</v>
      </c>
      <c r="E28">
        <v>2</v>
      </c>
      <c r="K28" s="3"/>
    </row>
    <row r="29" spans="1:11" x14ac:dyDescent="0.3">
      <c r="C29" s="3"/>
      <c r="D29" s="3">
        <v>100000</v>
      </c>
      <c r="E29" s="3">
        <v>100000</v>
      </c>
    </row>
    <row r="30" spans="1:11" x14ac:dyDescent="0.3">
      <c r="C30" s="3">
        <f>SUM(D30:E30)</f>
        <v>-178326.47462277091</v>
      </c>
      <c r="D30" s="3">
        <f>PV($C$24,D28,,D29)</f>
        <v>-92592.592592592584</v>
      </c>
      <c r="E30" s="3">
        <f>PV($C$24,E28,,E29)</f>
        <v>-85733.882030178313</v>
      </c>
    </row>
    <row r="31" spans="1:11" x14ac:dyDescent="0.3">
      <c r="A31" t="s">
        <v>14</v>
      </c>
    </row>
    <row r="32" spans="1:11" x14ac:dyDescent="0.3">
      <c r="B32" t="s">
        <v>8</v>
      </c>
      <c r="C32" t="s">
        <v>12</v>
      </c>
      <c r="D32" t="s">
        <v>13</v>
      </c>
      <c r="E32" t="s">
        <v>15</v>
      </c>
    </row>
    <row r="33" spans="2:5" x14ac:dyDescent="0.3">
      <c r="B33" s="10">
        <v>1E-3</v>
      </c>
      <c r="C33" s="3">
        <f>$D$26/(1+B33)+$E$26/(1+B33)^2</f>
        <v>199650.4993507991</v>
      </c>
      <c r="D33" s="3">
        <f>$D$29/(1+B33)+$E$29/(1+B33)^2</f>
        <v>199700.39950059936</v>
      </c>
      <c r="E33" s="3">
        <f>D33-C33</f>
        <v>49.900149800261715</v>
      </c>
    </row>
    <row r="34" spans="2:5" x14ac:dyDescent="0.3">
      <c r="B34" s="10">
        <f>B33+0.005</f>
        <v>6.0000000000000001E-3</v>
      </c>
      <c r="C34" s="3">
        <f t="shared" ref="C34:C97" si="1">$D$26/(1+B34)+$E$26/(1+B34)^2</f>
        <v>197917.8606294638</v>
      </c>
      <c r="D34" s="3">
        <f t="shared" ref="D34:D97" si="2">$D$29/(1+B34)+$E$29/(1+B34)^2</f>
        <v>198214.2927721939</v>
      </c>
      <c r="E34" s="3">
        <f t="shared" ref="E34:E97" si="3">D34-C34</f>
        <v>296.43214273010381</v>
      </c>
    </row>
    <row r="35" spans="2:5" x14ac:dyDescent="0.3">
      <c r="B35" s="10">
        <f t="shared" ref="B35:B98" si="4">B34+0.005</f>
        <v>1.0999999999999999E-2</v>
      </c>
      <c r="C35" s="3">
        <f t="shared" si="1"/>
        <v>196209.64641172625</v>
      </c>
      <c r="D35" s="3">
        <f t="shared" si="2"/>
        <v>196747.74317326426</v>
      </c>
      <c r="E35" s="3">
        <f t="shared" si="3"/>
        <v>538.09676153800683</v>
      </c>
    </row>
    <row r="36" spans="2:5" x14ac:dyDescent="0.3">
      <c r="B36" s="10">
        <f t="shared" si="4"/>
        <v>1.6E-2</v>
      </c>
      <c r="C36" s="3">
        <f t="shared" si="1"/>
        <v>194525.38905077812</v>
      </c>
      <c r="D36" s="3">
        <f t="shared" si="2"/>
        <v>195300.39060078119</v>
      </c>
      <c r="E36" s="3">
        <f t="shared" si="3"/>
        <v>775.00155000307132</v>
      </c>
    </row>
    <row r="37" spans="2:5" x14ac:dyDescent="0.3">
      <c r="B37" s="10">
        <f t="shared" si="4"/>
        <v>2.1000000000000001E-2</v>
      </c>
      <c r="C37" s="3">
        <f t="shared" si="1"/>
        <v>192864.6321470472</v>
      </c>
      <c r="D37" s="3">
        <f t="shared" si="2"/>
        <v>193871.88339675823</v>
      </c>
      <c r="E37" s="3">
        <f t="shared" si="3"/>
        <v>1007.2512497110292</v>
      </c>
    </row>
    <row r="38" spans="2:5" x14ac:dyDescent="0.3">
      <c r="B38" s="10">
        <f t="shared" si="4"/>
        <v>2.6000000000000002E-2</v>
      </c>
      <c r="C38" s="3">
        <f t="shared" si="1"/>
        <v>191226.93022354459</v>
      </c>
      <c r="D38" s="3">
        <f t="shared" si="2"/>
        <v>192461.87810874381</v>
      </c>
      <c r="E38" s="3">
        <f t="shared" si="3"/>
        <v>1234.9478851992171</v>
      </c>
    </row>
    <row r="39" spans="2:5" x14ac:dyDescent="0.3">
      <c r="B39" s="10">
        <f t="shared" si="4"/>
        <v>3.1000000000000003E-2</v>
      </c>
      <c r="C39" s="3">
        <f t="shared" si="1"/>
        <v>189611.84841212427</v>
      </c>
      <c r="D39" s="3">
        <f t="shared" si="2"/>
        <v>191070.03925826069</v>
      </c>
      <c r="E39" s="3">
        <f t="shared" si="3"/>
        <v>1458.1908461364219</v>
      </c>
    </row>
    <row r="40" spans="2:5" x14ac:dyDescent="0.3">
      <c r="B40" s="10">
        <f t="shared" si="4"/>
        <v>3.6000000000000004E-2</v>
      </c>
      <c r="C40" s="3">
        <f t="shared" si="1"/>
        <v>188018.96215023627</v>
      </c>
      <c r="D40" s="3">
        <f t="shared" si="2"/>
        <v>189696.03911688854</v>
      </c>
      <c r="E40" s="3">
        <f t="shared" si="3"/>
        <v>1677.0769666522683</v>
      </c>
    </row>
    <row r="41" spans="2:5" x14ac:dyDescent="0.3">
      <c r="B41" s="10">
        <f t="shared" si="4"/>
        <v>4.1000000000000002E-2</v>
      </c>
      <c r="C41" s="3">
        <f t="shared" si="1"/>
        <v>186447.85688777419</v>
      </c>
      <c r="D41" s="3">
        <f t="shared" si="2"/>
        <v>188339.55748970411</v>
      </c>
      <c r="E41" s="3">
        <f t="shared" si="3"/>
        <v>1891.7006019299151</v>
      </c>
    </row>
    <row r="42" spans="2:5" x14ac:dyDescent="0.3">
      <c r="B42" s="10">
        <f t="shared" si="4"/>
        <v>4.5999999999999999E-2</v>
      </c>
      <c r="C42" s="3">
        <f t="shared" si="1"/>
        <v>184898.12780363322</v>
      </c>
      <c r="D42" s="3">
        <f t="shared" si="2"/>
        <v>187000.28150580011</v>
      </c>
      <c r="E42" s="3">
        <f t="shared" si="3"/>
        <v>2102.1537021668919</v>
      </c>
    </row>
    <row r="43" spans="2:5" x14ac:dyDescent="0.3">
      <c r="B43" s="10">
        <f t="shared" si="4"/>
        <v>5.0999999999999997E-2</v>
      </c>
      <c r="C43" s="3">
        <f t="shared" si="1"/>
        <v>183369.3795316137</v>
      </c>
      <c r="D43" s="3">
        <f t="shared" si="2"/>
        <v>185677.90541562068</v>
      </c>
      <c r="E43" s="3">
        <f t="shared" si="3"/>
        <v>2308.5258840069873</v>
      </c>
    </row>
    <row r="44" spans="2:5" x14ac:dyDescent="0.3">
      <c r="B44" s="10">
        <f t="shared" si="4"/>
        <v>5.5999999999999994E-2</v>
      </c>
      <c r="C44" s="3">
        <f t="shared" si="1"/>
        <v>181861.22589531681</v>
      </c>
      <c r="D44" s="3">
        <f t="shared" si="2"/>
        <v>184372.13039485767</v>
      </c>
      <c r="E44" s="3">
        <f t="shared" si="3"/>
        <v>2510.9044995408622</v>
      </c>
    </row>
    <row r="45" spans="2:5" x14ac:dyDescent="0.3">
      <c r="B45" s="10">
        <f t="shared" si="4"/>
        <v>6.0999999999999992E-2</v>
      </c>
      <c r="C45" s="3">
        <f t="shared" si="1"/>
        <v>180373.28965169878</v>
      </c>
      <c r="D45" s="3">
        <f t="shared" si="2"/>
        <v>183082.66435466692</v>
      </c>
      <c r="E45" s="3">
        <f t="shared" si="3"/>
        <v>2709.3747029681399</v>
      </c>
    </row>
    <row r="46" spans="2:5" x14ac:dyDescent="0.3">
      <c r="B46" s="10">
        <f t="shared" si="4"/>
        <v>6.5999999999999989E-2</v>
      </c>
      <c r="C46" s="3">
        <f t="shared" si="1"/>
        <v>178905.20224295906</v>
      </c>
      <c r="D46" s="3">
        <f t="shared" si="2"/>
        <v>181809.2217579702</v>
      </c>
      <c r="E46" s="3">
        <f t="shared" si="3"/>
        <v>2904.0195150111394</v>
      </c>
    </row>
    <row r="47" spans="2:5" x14ac:dyDescent="0.3">
      <c r="B47" s="10">
        <f t="shared" si="4"/>
        <v>7.0999999999999994E-2</v>
      </c>
      <c r="C47" s="3">
        <f t="shared" si="1"/>
        <v>177456.60355645526</v>
      </c>
      <c r="D47" s="3">
        <f t="shared" si="2"/>
        <v>180551.52344162067</v>
      </c>
      <c r="E47" s="3">
        <f t="shared" si="3"/>
        <v>3094.9198851654073</v>
      </c>
    </row>
    <row r="48" spans="2:5" x14ac:dyDescent="0.3">
      <c r="B48" s="10">
        <f t="shared" si="4"/>
        <v>7.5999999999999998E-2</v>
      </c>
      <c r="C48" s="3">
        <f t="shared" si="1"/>
        <v>176027.14169234806</v>
      </c>
      <c r="D48" s="3">
        <f t="shared" si="2"/>
        <v>179309.29644421715</v>
      </c>
      <c r="E48" s="3">
        <f t="shared" si="3"/>
        <v>3282.1547518690932</v>
      </c>
    </row>
    <row r="49" spans="2:5" x14ac:dyDescent="0.3">
      <c r="B49" s="10">
        <f t="shared" si="4"/>
        <v>8.1000000000000003E-2</v>
      </c>
      <c r="C49" s="3">
        <f t="shared" si="1"/>
        <v>174616.47273869315</v>
      </c>
      <c r="D49" s="3">
        <f t="shared" si="2"/>
        <v>178082.27383936313</v>
      </c>
      <c r="E49" s="3">
        <f t="shared" si="3"/>
        <v>3465.8011006699817</v>
      </c>
    </row>
    <row r="50" spans="2:5" x14ac:dyDescent="0.3">
      <c r="B50" s="10">
        <f t="shared" si="4"/>
        <v>8.6000000000000007E-2</v>
      </c>
      <c r="C50" s="3">
        <f t="shared" si="1"/>
        <v>173224.26055370714</v>
      </c>
      <c r="D50" s="3">
        <f t="shared" si="2"/>
        <v>176870.19457417185</v>
      </c>
      <c r="E50" s="3">
        <f t="shared" si="3"/>
        <v>3645.934020464716</v>
      </c>
    </row>
    <row r="51" spans="2:5" x14ac:dyDescent="0.3">
      <c r="B51" s="10">
        <f t="shared" si="4"/>
        <v>9.1000000000000011E-2</v>
      </c>
      <c r="C51" s="3">
        <f t="shared" si="1"/>
        <v>171850.17655494798</v>
      </c>
      <c r="D51" s="3">
        <f t="shared" si="2"/>
        <v>175672.80331283118</v>
      </c>
      <c r="E51" s="3">
        <f t="shared" si="3"/>
        <v>3822.6267578832048</v>
      </c>
    </row>
    <row r="52" spans="2:5" x14ac:dyDescent="0.3">
      <c r="B52" s="10">
        <f t="shared" si="4"/>
        <v>9.6000000000000016E-2</v>
      </c>
      <c r="C52" s="3">
        <f t="shared" si="1"/>
        <v>170493.89951515794</v>
      </c>
      <c r="D52" s="3">
        <f t="shared" si="2"/>
        <v>174489.85028504446</v>
      </c>
      <c r="E52" s="3">
        <f t="shared" si="3"/>
        <v>3995.95076988652</v>
      </c>
    </row>
    <row r="53" spans="2:5" x14ac:dyDescent="0.3">
      <c r="B53" s="10">
        <f t="shared" si="4"/>
        <v>0.10100000000000002</v>
      </c>
      <c r="C53" s="3">
        <f t="shared" si="1"/>
        <v>169155.11536453114</v>
      </c>
      <c r="D53" s="3">
        <f t="shared" si="2"/>
        <v>173321.09113917575</v>
      </c>
      <c r="E53" s="3">
        <f t="shared" si="3"/>
        <v>4165.9757746446121</v>
      </c>
    </row>
    <row r="54" spans="2:5" x14ac:dyDescent="0.3">
      <c r="B54" s="10">
        <f t="shared" si="4"/>
        <v>0.10600000000000002</v>
      </c>
      <c r="C54" s="3">
        <f t="shared" si="1"/>
        <v>167833.51699917266</v>
      </c>
      <c r="D54" s="3">
        <f t="shared" si="2"/>
        <v>172166.28679993065</v>
      </c>
      <c r="E54" s="3">
        <f t="shared" si="3"/>
        <v>4332.7698007579893</v>
      </c>
    </row>
    <row r="55" spans="2:5" x14ac:dyDescent="0.3">
      <c r="B55" s="10">
        <f t="shared" si="4"/>
        <v>0.11100000000000003</v>
      </c>
      <c r="C55" s="3">
        <f t="shared" si="1"/>
        <v>166528.80409553106</v>
      </c>
      <c r="D55" s="3">
        <f t="shared" si="2"/>
        <v>171025.20333041408</v>
      </c>
      <c r="E55" s="3">
        <f t="shared" si="3"/>
        <v>4496.3992348830216</v>
      </c>
    </row>
    <row r="56" spans="2:5" x14ac:dyDescent="0.3">
      <c r="B56" s="10">
        <f t="shared" si="4"/>
        <v>0.11600000000000003</v>
      </c>
      <c r="C56" s="3">
        <f t="shared" si="1"/>
        <v>165240.68293058925</v>
      </c>
      <c r="D56" s="3">
        <f t="shared" si="2"/>
        <v>169897.61179840955</v>
      </c>
      <c r="E56" s="3">
        <f t="shared" si="3"/>
        <v>4656.9288678203011</v>
      </c>
    </row>
    <row r="57" spans="2:5" x14ac:dyDescent="0.3">
      <c r="B57" s="10">
        <f t="shared" si="4"/>
        <v>0.12100000000000004</v>
      </c>
      <c r="C57" s="3">
        <f t="shared" si="1"/>
        <v>163968.86620761221</v>
      </c>
      <c r="D57" s="3">
        <f t="shared" si="2"/>
        <v>168783.28814673406</v>
      </c>
      <c r="E57" s="3">
        <f t="shared" si="3"/>
        <v>4814.4219391218503</v>
      </c>
    </row>
    <row r="58" spans="2:5" x14ac:dyDescent="0.3">
      <c r="B58" s="10">
        <f t="shared" si="4"/>
        <v>0.12600000000000003</v>
      </c>
      <c r="C58" s="3">
        <f t="shared" si="1"/>
        <v>162713.07288725392</v>
      </c>
      <c r="D58" s="3">
        <f t="shared" si="2"/>
        <v>167682.01306752395</v>
      </c>
      <c r="E58" s="3">
        <f t="shared" si="3"/>
        <v>4968.9401802700304</v>
      </c>
    </row>
    <row r="59" spans="2:5" x14ac:dyDescent="0.3">
      <c r="B59" s="10">
        <f t="shared" si="4"/>
        <v>0.13100000000000003</v>
      </c>
      <c r="C59" s="3">
        <f t="shared" si="1"/>
        <v>161473.02802383748</v>
      </c>
      <c r="D59" s="3">
        <f t="shared" si="2"/>
        <v>166593.57188031843</v>
      </c>
      <c r="E59" s="3">
        <f t="shared" si="3"/>
        <v>5120.5438564809447</v>
      </c>
    </row>
    <row r="60" spans="2:5" x14ac:dyDescent="0.3">
      <c r="B60" s="10">
        <f t="shared" si="4"/>
        <v>0.13600000000000004</v>
      </c>
      <c r="C60" s="3">
        <f t="shared" si="1"/>
        <v>160248.46260662563</v>
      </c>
      <c r="D60" s="3">
        <f t="shared" si="2"/>
        <v>165517.75441380678</v>
      </c>
      <c r="E60" s="3">
        <f t="shared" si="3"/>
        <v>5269.2918071811437</v>
      </c>
    </row>
    <row r="61" spans="2:5" x14ac:dyDescent="0.3">
      <c r="B61" s="10">
        <f t="shared" si="4"/>
        <v>0.14100000000000004</v>
      </c>
      <c r="C61" s="3">
        <f t="shared" si="1"/>
        <v>159039.11340591038</v>
      </c>
      <c r="D61" s="3">
        <f t="shared" si="2"/>
        <v>164454.35489111522</v>
      </c>
      <c r="E61" s="3">
        <f t="shared" si="3"/>
        <v>5415.2414852048387</v>
      </c>
    </row>
    <row r="62" spans="2:5" x14ac:dyDescent="0.3">
      <c r="B62" s="10">
        <f t="shared" si="4"/>
        <v>0.14600000000000005</v>
      </c>
      <c r="C62" s="3">
        <f t="shared" si="1"/>
        <v>157844.72282375296</v>
      </c>
      <c r="D62" s="3">
        <f t="shared" si="2"/>
        <v>163403.17181851127</v>
      </c>
      <c r="E62" s="3">
        <f t="shared" si="3"/>
        <v>5558.4489947583061</v>
      </c>
    </row>
    <row r="63" spans="2:5" x14ac:dyDescent="0.3">
      <c r="B63" s="10">
        <f t="shared" si="4"/>
        <v>0.15100000000000005</v>
      </c>
      <c r="C63" s="3">
        <f t="shared" si="1"/>
        <v>156665.03874921589</v>
      </c>
      <c r="D63" s="3">
        <f t="shared" si="2"/>
        <v>162364.00787740952</v>
      </c>
      <c r="E63" s="3">
        <f t="shared" si="3"/>
        <v>5698.9691281936248</v>
      </c>
    </row>
    <row r="64" spans="2:5" x14ac:dyDescent="0.3">
      <c r="B64" s="10">
        <f t="shared" si="4"/>
        <v>0.15600000000000006</v>
      </c>
      <c r="C64" s="3">
        <f t="shared" si="1"/>
        <v>155499.81441793079</v>
      </c>
      <c r="D64" s="3">
        <f t="shared" si="2"/>
        <v>161336.6698195663</v>
      </c>
      <c r="E64" s="3">
        <f t="shared" si="3"/>
        <v>5836.8554016355192</v>
      </c>
    </row>
    <row r="65" spans="2:5" x14ac:dyDescent="0.3">
      <c r="B65" s="10">
        <f t="shared" si="4"/>
        <v>0.16100000000000006</v>
      </c>
      <c r="C65" s="3">
        <f t="shared" si="1"/>
        <v>154348.8082758559</v>
      </c>
      <c r="D65" s="3">
        <f t="shared" si="2"/>
        <v>160320.96836535673</v>
      </c>
      <c r="E65" s="3">
        <f t="shared" si="3"/>
        <v>5972.1600895008305</v>
      </c>
    </row>
    <row r="66" spans="2:5" x14ac:dyDescent="0.3">
      <c r="B66" s="10">
        <f t="shared" si="4"/>
        <v>0.16600000000000006</v>
      </c>
      <c r="C66" s="3">
        <f t="shared" si="1"/>
        <v>153211.78384707944</v>
      </c>
      <c r="D66" s="3">
        <f t="shared" si="2"/>
        <v>159316.71810502838</v>
      </c>
      <c r="E66" s="3">
        <f t="shared" si="3"/>
        <v>6104.9342579489457</v>
      </c>
    </row>
    <row r="67" spans="2:5" x14ac:dyDescent="0.3">
      <c r="B67" s="10">
        <f t="shared" si="4"/>
        <v>0.17100000000000007</v>
      </c>
      <c r="C67" s="3">
        <f t="shared" si="1"/>
        <v>152088.50960553251</v>
      </c>
      <c r="D67" s="3">
        <f t="shared" si="2"/>
        <v>158323.73740283435</v>
      </c>
      <c r="E67" s="3">
        <f t="shared" si="3"/>
        <v>6235.2277973018354</v>
      </c>
    </row>
    <row r="68" spans="2:5" x14ac:dyDescent="0.3">
      <c r="B68" s="10">
        <f t="shared" si="4"/>
        <v>0.17600000000000007</v>
      </c>
      <c r="C68" s="3">
        <f t="shared" si="1"/>
        <v>150978.75885047892</v>
      </c>
      <c r="D68" s="3">
        <f t="shared" si="2"/>
        <v>157341.84830394739</v>
      </c>
      <c r="E68" s="3">
        <f t="shared" si="3"/>
        <v>6363.0894534684776</v>
      </c>
    </row>
    <row r="69" spans="2:5" x14ac:dyDescent="0.3">
      <c r="B69" s="10">
        <f t="shared" si="4"/>
        <v>0.18100000000000008</v>
      </c>
      <c r="C69" s="3">
        <f t="shared" si="1"/>
        <v>149882.30958565659</v>
      </c>
      <c r="D69" s="3">
        <f t="shared" si="2"/>
        <v>156370.8764440646</v>
      </c>
      <c r="E69" s="3">
        <f t="shared" si="3"/>
        <v>6488.5668584080122</v>
      </c>
    </row>
    <row r="70" spans="2:5" x14ac:dyDescent="0.3">
      <c r="B70" s="10">
        <f t="shared" si="4"/>
        <v>0.18600000000000008</v>
      </c>
      <c r="C70" s="3">
        <f t="shared" si="1"/>
        <v>148798.94440194621</v>
      </c>
      <c r="D70" s="3">
        <f t="shared" si="2"/>
        <v>155410.65096161223</v>
      </c>
      <c r="E70" s="3">
        <f t="shared" si="3"/>
        <v>6611.706559666025</v>
      </c>
    </row>
    <row r="71" spans="2:5" x14ac:dyDescent="0.3">
      <c r="B71" s="10">
        <f t="shared" si="4"/>
        <v>0.19100000000000009</v>
      </c>
      <c r="C71" s="3">
        <f t="shared" si="1"/>
        <v>147728.45036345217</v>
      </c>
      <c r="D71" s="3">
        <f t="shared" si="2"/>
        <v>154461.00441246657</v>
      </c>
      <c r="E71" s="3">
        <f t="shared" si="3"/>
        <v>6732.5540490144049</v>
      </c>
    </row>
    <row r="72" spans="2:5" x14ac:dyDescent="0.3">
      <c r="B72" s="10">
        <f t="shared" si="4"/>
        <v>0.19600000000000009</v>
      </c>
      <c r="C72" s="3">
        <f t="shared" si="1"/>
        <v>146670.6188968803</v>
      </c>
      <c r="D72" s="3">
        <f t="shared" si="2"/>
        <v>153521.77268710639</v>
      </c>
      <c r="E72" s="3">
        <f t="shared" si="3"/>
        <v>6851.1537902260898</v>
      </c>
    </row>
    <row r="73" spans="2:5" x14ac:dyDescent="0.3">
      <c r="B73" s="10">
        <f t="shared" si="4"/>
        <v>0.2010000000000001</v>
      </c>
      <c r="C73" s="3">
        <f t="shared" si="1"/>
        <v>145625.24568410584</v>
      </c>
      <c r="D73" s="3">
        <f t="shared" si="2"/>
        <v>152592.79493011997</v>
      </c>
      <c r="E73" s="3">
        <f t="shared" si="3"/>
        <v>6967.5492460141249</v>
      </c>
    </row>
    <row r="74" spans="2:5" x14ac:dyDescent="0.3">
      <c r="B74" s="10">
        <f t="shared" si="4"/>
        <v>0.2060000000000001</v>
      </c>
      <c r="C74" s="3">
        <f t="shared" si="1"/>
        <v>144592.13055782442</v>
      </c>
      <c r="D74" s="3">
        <f t="shared" si="2"/>
        <v>151673.91346198798</v>
      </c>
      <c r="E74" s="3">
        <f t="shared" si="3"/>
        <v>7081.7829041635559</v>
      </c>
    </row>
    <row r="75" spans="2:5" x14ac:dyDescent="0.3">
      <c r="B75" s="10">
        <f t="shared" si="4"/>
        <v>0.2110000000000001</v>
      </c>
      <c r="C75" s="3">
        <f t="shared" si="1"/>
        <v>143571.07740018723</v>
      </c>
      <c r="D75" s="3">
        <f t="shared" si="2"/>
        <v>150764.97370307002</v>
      </c>
      <c r="E75" s="3">
        <f t="shared" si="3"/>
        <v>7193.8963028827857</v>
      </c>
    </row>
    <row r="76" spans="2:5" x14ac:dyDescent="0.3">
      <c r="B76" s="10">
        <f t="shared" si="4"/>
        <v>0.21600000000000011</v>
      </c>
      <c r="C76" s="3">
        <f t="shared" si="1"/>
        <v>142561.89404432129</v>
      </c>
      <c r="D76" s="3">
        <f t="shared" si="2"/>
        <v>149865.82409972296</v>
      </c>
      <c r="E76" s="3">
        <f t="shared" si="3"/>
        <v>7303.9300554016663</v>
      </c>
    </row>
    <row r="77" spans="2:5" x14ac:dyDescent="0.3">
      <c r="B77" s="10">
        <f t="shared" si="4"/>
        <v>0.22100000000000011</v>
      </c>
      <c r="C77" s="3">
        <f t="shared" si="1"/>
        <v>141564.39217864277</v>
      </c>
      <c r="D77" s="3">
        <f t="shared" si="2"/>
        <v>148976.3160524831</v>
      </c>
      <c r="E77" s="3">
        <f t="shared" si="3"/>
        <v>7411.9238738403365</v>
      </c>
    </row>
    <row r="78" spans="2:5" x14ac:dyDescent="0.3">
      <c r="B78" s="10">
        <f t="shared" si="4"/>
        <v>0.22600000000000012</v>
      </c>
      <c r="C78" s="3">
        <f t="shared" si="1"/>
        <v>140578.38725387136</v>
      </c>
      <c r="D78" s="3">
        <f t="shared" si="2"/>
        <v>148096.30384624592</v>
      </c>
      <c r="E78" s="3">
        <f t="shared" si="3"/>
        <v>7517.9165923745604</v>
      </c>
    </row>
    <row r="79" spans="2:5" x14ac:dyDescent="0.3">
      <c r="B79" s="10">
        <f t="shared" si="4"/>
        <v>0.23100000000000012</v>
      </c>
      <c r="C79" s="3">
        <f t="shared" si="1"/>
        <v>139603.69839266021</v>
      </c>
      <c r="D79" s="3">
        <f t="shared" si="2"/>
        <v>147225.64458238002</v>
      </c>
      <c r="E79" s="3">
        <f t="shared" si="3"/>
        <v>7621.9461897198053</v>
      </c>
    </row>
    <row r="80" spans="2:5" x14ac:dyDescent="0.3">
      <c r="B80" s="10">
        <f t="shared" si="4"/>
        <v>0.23600000000000013</v>
      </c>
      <c r="C80" s="3">
        <f t="shared" si="1"/>
        <v>138640.1483017563</v>
      </c>
      <c r="D80" s="3">
        <f t="shared" si="2"/>
        <v>146364.19811271346</v>
      </c>
      <c r="E80" s="3">
        <f t="shared" si="3"/>
        <v>7724.0498109571636</v>
      </c>
    </row>
    <row r="81" spans="2:5" x14ac:dyDescent="0.3">
      <c r="B81" s="10">
        <f t="shared" si="4"/>
        <v>0.24100000000000013</v>
      </c>
      <c r="C81" s="3">
        <f t="shared" si="1"/>
        <v>137687.5631866116</v>
      </c>
      <c r="D81" s="3">
        <f t="shared" si="2"/>
        <v>145511.82697533441</v>
      </c>
      <c r="E81" s="3">
        <f t="shared" si="3"/>
        <v>7824.2637887228047</v>
      </c>
    </row>
    <row r="82" spans="2:5" x14ac:dyDescent="0.3">
      <c r="B82" s="10">
        <f t="shared" si="4"/>
        <v>0.24600000000000014</v>
      </c>
      <c r="C82" s="3">
        <f t="shared" si="1"/>
        <v>136745.77266836539</v>
      </c>
      <c r="D82" s="3">
        <f t="shared" si="2"/>
        <v>144668.39633214727</v>
      </c>
      <c r="E82" s="3">
        <f t="shared" si="3"/>
        <v>7922.6236637818802</v>
      </c>
    </row>
    <row r="83" spans="2:5" x14ac:dyDescent="0.3">
      <c r="B83" s="10">
        <f t="shared" si="4"/>
        <v>0.25100000000000011</v>
      </c>
      <c r="C83" s="3">
        <f t="shared" si="1"/>
        <v>135814.60970312476</v>
      </c>
      <c r="D83" s="3">
        <f t="shared" si="2"/>
        <v>143833.77390813167</v>
      </c>
      <c r="E83" s="3">
        <f t="shared" si="3"/>
        <v>8019.1642050069058</v>
      </c>
    </row>
    <row r="84" spans="2:5" x14ac:dyDescent="0.3">
      <c r="B84" s="10">
        <f t="shared" si="4"/>
        <v>0.25600000000000012</v>
      </c>
      <c r="C84" s="3">
        <f t="shared" si="1"/>
        <v>134893.91050346868</v>
      </c>
      <c r="D84" s="3">
        <f t="shared" si="2"/>
        <v>143007.82993224874</v>
      </c>
      <c r="E84" s="3">
        <f t="shared" si="3"/>
        <v>8113.9194287800638</v>
      </c>
    </row>
    <row r="85" spans="2:5" x14ac:dyDescent="0.3">
      <c r="B85" s="10">
        <f t="shared" si="4"/>
        <v>0.26100000000000012</v>
      </c>
      <c r="C85" s="3">
        <f t="shared" si="1"/>
        <v>133983.51446210695</v>
      </c>
      <c r="D85" s="3">
        <f t="shared" si="2"/>
        <v>142190.43707994546</v>
      </c>
      <c r="E85" s="3">
        <f t="shared" si="3"/>
        <v>8206.9226178385143</v>
      </c>
    </row>
    <row r="86" spans="2:5" x14ac:dyDescent="0.3">
      <c r="B86" s="10">
        <f t="shared" si="4"/>
        <v>0.26600000000000013</v>
      </c>
      <c r="C86" s="3">
        <f t="shared" si="1"/>
        <v>133083.26407762629</v>
      </c>
      <c r="D86" s="3">
        <f t="shared" si="2"/>
        <v>141381.47041720635</v>
      </c>
      <c r="E86" s="3">
        <f t="shared" si="3"/>
        <v>8298.2063395800651</v>
      </c>
    </row>
    <row r="87" spans="2:5" x14ac:dyDescent="0.3">
      <c r="B87" s="10">
        <f t="shared" si="4"/>
        <v>0.27100000000000013</v>
      </c>
      <c r="C87" s="3">
        <f t="shared" si="1"/>
        <v>132193.00488225813</v>
      </c>
      <c r="D87" s="3">
        <f t="shared" si="2"/>
        <v>140580.80734610546</v>
      </c>
      <c r="E87" s="3">
        <f t="shared" si="3"/>
        <v>8387.8024638473289</v>
      </c>
    </row>
    <row r="88" spans="2:5" x14ac:dyDescent="0.3">
      <c r="B88" s="10">
        <f t="shared" si="4"/>
        <v>0.27600000000000013</v>
      </c>
      <c r="C88" s="3">
        <f t="shared" si="1"/>
        <v>131312.58537160596</v>
      </c>
      <c r="D88" s="3">
        <f t="shared" si="2"/>
        <v>139788.32755181254</v>
      </c>
      <c r="E88" s="3">
        <f t="shared" si="3"/>
        <v>8475.7421802065801</v>
      </c>
    </row>
    <row r="89" spans="2:5" x14ac:dyDescent="0.3">
      <c r="B89" s="10">
        <f t="shared" si="4"/>
        <v>0.28100000000000014</v>
      </c>
      <c r="C89" s="3">
        <f t="shared" si="1"/>
        <v>130441.85693627085</v>
      </c>
      <c r="D89" s="3">
        <f t="shared" si="2"/>
        <v>139003.91295100856</v>
      </c>
      <c r="E89" s="3">
        <f t="shared" si="3"/>
        <v>8562.0560147377109</v>
      </c>
    </row>
    <row r="90" spans="2:5" x14ac:dyDescent="0.3">
      <c r="B90" s="10">
        <f t="shared" si="4"/>
        <v>0.28600000000000014</v>
      </c>
      <c r="C90" s="3">
        <f t="shared" si="1"/>
        <v>129580.67379531695</v>
      </c>
      <c r="D90" s="3">
        <f t="shared" si="2"/>
        <v>138227.44764166803</v>
      </c>
      <c r="E90" s="3">
        <f t="shared" si="3"/>
        <v>8646.7738463510759</v>
      </c>
    </row>
    <row r="91" spans="2:5" x14ac:dyDescent="0.3">
      <c r="B91" s="10">
        <f t="shared" si="4"/>
        <v>0.29100000000000015</v>
      </c>
      <c r="C91" s="3">
        <f t="shared" si="1"/>
        <v>128728.89293152076</v>
      </c>
      <c r="D91" s="3">
        <f t="shared" si="2"/>
        <v>137458.81785416644</v>
      </c>
      <c r="E91" s="3">
        <f t="shared" si="3"/>
        <v>8729.9249226456741</v>
      </c>
    </row>
    <row r="92" spans="2:5" x14ac:dyDescent="0.3">
      <c r="B92" s="10">
        <f t="shared" si="4"/>
        <v>0.29600000000000015</v>
      </c>
      <c r="C92" s="3">
        <f t="shared" si="1"/>
        <v>127886.3740283493</v>
      </c>
      <c r="D92" s="3">
        <f t="shared" si="2"/>
        <v>136697.91190367317</v>
      </c>
      <c r="E92" s="3">
        <f t="shared" si="3"/>
        <v>8811.5378753238765</v>
      </c>
    </row>
    <row r="93" spans="2:5" x14ac:dyDescent="0.3">
      <c r="B93" s="10">
        <f t="shared" si="4"/>
        <v>0.30100000000000016</v>
      </c>
      <c r="C93" s="3">
        <f t="shared" si="1"/>
        <v>127052.97940861428</v>
      </c>
      <c r="D93" s="3">
        <f t="shared" si="2"/>
        <v>135944.6201437905</v>
      </c>
      <c r="E93" s="3">
        <f t="shared" si="3"/>
        <v>8891.6407351762173</v>
      </c>
    </row>
    <row r="94" spans="2:5" x14ac:dyDescent="0.3">
      <c r="B94" s="10">
        <f t="shared" si="4"/>
        <v>0.30600000000000016</v>
      </c>
      <c r="C94" s="3">
        <f t="shared" si="1"/>
        <v>126228.57397475193</v>
      </c>
      <c r="D94" s="3">
        <f t="shared" si="2"/>
        <v>135198.83492140175</v>
      </c>
      <c r="E94" s="3">
        <f t="shared" si="3"/>
        <v>8970.2609466498252</v>
      </c>
    </row>
    <row r="95" spans="2:5" x14ac:dyDescent="0.3">
      <c r="B95" s="10">
        <f t="shared" si="4"/>
        <v>0.31100000000000017</v>
      </c>
      <c r="C95" s="3">
        <f t="shared" si="1"/>
        <v>125413.02515067888</v>
      </c>
      <c r="D95" s="3">
        <f t="shared" si="2"/>
        <v>134460.4505326926</v>
      </c>
      <c r="E95" s="3">
        <f t="shared" si="3"/>
        <v>9047.4253820137237</v>
      </c>
    </row>
    <row r="96" spans="2:5" x14ac:dyDescent="0.3">
      <c r="B96" s="10">
        <f t="shared" si="4"/>
        <v>0.31600000000000017</v>
      </c>
      <c r="C96" s="3">
        <f t="shared" si="1"/>
        <v>124606.2028251771</v>
      </c>
      <c r="D96" s="3">
        <f t="shared" si="2"/>
        <v>133729.36318031055</v>
      </c>
      <c r="E96" s="3">
        <f t="shared" si="3"/>
        <v>9123.1603551334556</v>
      </c>
    </row>
    <row r="97" spans="2:5" x14ac:dyDescent="0.3">
      <c r="B97" s="10">
        <f t="shared" si="4"/>
        <v>0.32100000000000017</v>
      </c>
      <c r="C97" s="3">
        <f t="shared" si="1"/>
        <v>123807.97929676148</v>
      </c>
      <c r="D97" s="3">
        <f t="shared" si="2"/>
        <v>133005.47093162852</v>
      </c>
      <c r="E97" s="3">
        <f t="shared" si="3"/>
        <v>9197.4916348670376</v>
      </c>
    </row>
    <row r="98" spans="2:5" x14ac:dyDescent="0.3">
      <c r="B98" s="10">
        <f t="shared" si="4"/>
        <v>0.32600000000000018</v>
      </c>
      <c r="C98" s="3">
        <f t="shared" ref="C98:C161" si="5">$D$26/(1+B98)+$E$26/(1+B98)^2</f>
        <v>123018.22921998594</v>
      </c>
      <c r="D98" s="3">
        <f t="shared" ref="D98:D161" si="6">$D$29/(1+B98)+$E$29/(1+B98)^2</f>
        <v>132288.67367808011</v>
      </c>
      <c r="E98" s="3">
        <f t="shared" ref="E98:E161" si="7">D98-C98</f>
        <v>9270.4444580941781</v>
      </c>
    </row>
    <row r="99" spans="2:5" x14ac:dyDescent="0.3">
      <c r="B99" s="10">
        <f t="shared" ref="B99:B162" si="8">B98+0.005</f>
        <v>0.33100000000000018</v>
      </c>
      <c r="C99" s="3">
        <f t="shared" si="5"/>
        <v>122236.82955314548</v>
      </c>
      <c r="D99" s="3">
        <f t="shared" si="6"/>
        <v>131578.8730955355</v>
      </c>
      <c r="E99" s="3">
        <f t="shared" si="7"/>
        <v>9342.0435423900199</v>
      </c>
    </row>
    <row r="100" spans="2:5" x14ac:dyDescent="0.3">
      <c r="B100" s="10">
        <f t="shared" si="8"/>
        <v>0.33600000000000019</v>
      </c>
      <c r="C100" s="3">
        <f t="shared" si="5"/>
        <v>121463.6595073326</v>
      </c>
      <c r="D100" s="3">
        <f t="shared" si="6"/>
        <v>130875.97260568678</v>
      </c>
      <c r="E100" s="3">
        <f t="shared" si="7"/>
        <v>9412.3130983541778</v>
      </c>
    </row>
    <row r="101" spans="2:5" x14ac:dyDescent="0.3">
      <c r="B101" s="10">
        <f t="shared" si="8"/>
        <v>0.34100000000000019</v>
      </c>
      <c r="C101" s="3">
        <f t="shared" si="5"/>
        <v>120698.60049680776</v>
      </c>
      <c r="D101" s="3">
        <f t="shared" si="6"/>
        <v>130179.87733841373</v>
      </c>
      <c r="E101" s="3">
        <f t="shared" si="7"/>
        <v>9481.2768416059698</v>
      </c>
    </row>
    <row r="102" spans="2:5" x14ac:dyDescent="0.3">
      <c r="B102" s="10">
        <f t="shared" si="8"/>
        <v>0.3460000000000002</v>
      </c>
      <c r="C102" s="3">
        <f t="shared" si="5"/>
        <v>119941.53609064553</v>
      </c>
      <c r="D102" s="3">
        <f t="shared" si="6"/>
        <v>129490.49409510099</v>
      </c>
      <c r="E102" s="3">
        <f t="shared" si="7"/>
        <v>9548.9580044554605</v>
      </c>
    </row>
    <row r="103" spans="2:5" x14ac:dyDescent="0.3">
      <c r="B103" s="10">
        <f t="shared" si="8"/>
        <v>0.3510000000000002</v>
      </c>
      <c r="C103" s="3">
        <f t="shared" si="5"/>
        <v>119192.35196561911</v>
      </c>
      <c r="D103" s="3">
        <f t="shared" si="6"/>
        <v>128807.73131288003</v>
      </c>
      <c r="E103" s="3">
        <f t="shared" si="7"/>
        <v>9615.379347260925</v>
      </c>
    </row>
    <row r="104" spans="2:5" x14ac:dyDescent="0.3">
      <c r="B104" s="10">
        <f t="shared" si="8"/>
        <v>0.35600000000000021</v>
      </c>
      <c r="C104" s="3">
        <f t="shared" si="5"/>
        <v>118450.93586028658</v>
      </c>
      <c r="D104" s="3">
        <f t="shared" si="6"/>
        <v>128131.49902976824</v>
      </c>
      <c r="E104" s="3">
        <f t="shared" si="7"/>
        <v>9680.5631694816548</v>
      </c>
    </row>
    <row r="105" spans="2:5" x14ac:dyDescent="0.3">
      <c r="B105" s="10">
        <f t="shared" si="8"/>
        <v>0.36100000000000021</v>
      </c>
      <c r="C105" s="3">
        <f t="shared" si="5"/>
        <v>117717.17753024446</v>
      </c>
      <c r="D105" s="3">
        <f t="shared" si="6"/>
        <v>127461.70885067974</v>
      </c>
      <c r="E105" s="3">
        <f t="shared" si="7"/>
        <v>9744.531320435286</v>
      </c>
    </row>
    <row r="106" spans="2:5" x14ac:dyDescent="0.3">
      <c r="B106" s="10">
        <f t="shared" si="8"/>
        <v>0.36600000000000021</v>
      </c>
      <c r="C106" s="3">
        <f t="shared" si="5"/>
        <v>116990.96870451391</v>
      </c>
      <c r="D106" s="3">
        <f t="shared" si="6"/>
        <v>126798.27391428305</v>
      </c>
      <c r="E106" s="3">
        <f t="shared" si="7"/>
        <v>9807.3052097691398</v>
      </c>
    </row>
    <row r="107" spans="2:5" x14ac:dyDescent="0.3">
      <c r="B107" s="10">
        <f t="shared" si="8"/>
        <v>0.37100000000000022</v>
      </c>
      <c r="C107" s="3">
        <f t="shared" si="5"/>
        <v>116272.20304302787</v>
      </c>
      <c r="D107" s="3">
        <f t="shared" si="6"/>
        <v>126141.10886068136</v>
      </c>
      <c r="E107" s="3">
        <f t="shared" si="7"/>
        <v>9868.9058176534891</v>
      </c>
    </row>
    <row r="108" spans="2:5" x14ac:dyDescent="0.3">
      <c r="B108" s="10">
        <f t="shared" si="8"/>
        <v>0.37600000000000022</v>
      </c>
      <c r="C108" s="3">
        <f t="shared" si="5"/>
        <v>115560.77609518655</v>
      </c>
      <c r="D108" s="3">
        <f t="shared" si="6"/>
        <v>125490.12979989179</v>
      </c>
      <c r="E108" s="3">
        <f t="shared" si="7"/>
        <v>9929.3537047052378</v>
      </c>
    </row>
    <row r="109" spans="2:5" x14ac:dyDescent="0.3">
      <c r="B109" s="10">
        <f t="shared" si="8"/>
        <v>0.38100000000000023</v>
      </c>
      <c r="C109" s="3">
        <f t="shared" si="5"/>
        <v>114856.58525945107</v>
      </c>
      <c r="D109" s="3">
        <f t="shared" si="6"/>
        <v>124845.25428110157</v>
      </c>
      <c r="E109" s="3">
        <f t="shared" si="7"/>
        <v>9988.6690216505085</v>
      </c>
    </row>
    <row r="110" spans="2:5" x14ac:dyDescent="0.3">
      <c r="B110" s="10">
        <f t="shared" si="8"/>
        <v>0.38600000000000023</v>
      </c>
      <c r="C110" s="3">
        <f t="shared" si="5"/>
        <v>114159.52974394531</v>
      </c>
      <c r="D110" s="3">
        <f t="shared" si="6"/>
        <v>124206.40126267829</v>
      </c>
      <c r="E110" s="3">
        <f t="shared" si="7"/>
        <v>10046.87151873298</v>
      </c>
    </row>
    <row r="111" spans="2:5" x14ac:dyDescent="0.3">
      <c r="B111" s="10">
        <f t="shared" si="8"/>
        <v>0.39100000000000024</v>
      </c>
      <c r="C111" s="3">
        <f t="shared" si="5"/>
        <v>113469.5105280376</v>
      </c>
      <c r="D111" s="3">
        <f t="shared" si="6"/>
        <v>123573.49108291412</v>
      </c>
      <c r="E111" s="3">
        <f t="shared" si="7"/>
        <v>10103.980554876514</v>
      </c>
    </row>
    <row r="112" spans="2:5" x14ac:dyDescent="0.3">
      <c r="B112" s="10">
        <f t="shared" si="8"/>
        <v>0.39600000000000024</v>
      </c>
      <c r="C112" s="3">
        <f t="shared" si="5"/>
        <v>112786.43032487412</v>
      </c>
      <c r="D112" s="3">
        <f t="shared" si="6"/>
        <v>122946.44543148245</v>
      </c>
      <c r="E112" s="3">
        <f t="shared" si="7"/>
        <v>10160.015106608334</v>
      </c>
    </row>
    <row r="113" spans="2:5" x14ac:dyDescent="0.3">
      <c r="B113" s="10">
        <f t="shared" si="8"/>
        <v>0.40100000000000025</v>
      </c>
      <c r="C113" s="3">
        <f t="shared" si="5"/>
        <v>112110.19354483717</v>
      </c>
      <c r="D113" s="3">
        <f t="shared" si="6"/>
        <v>122325.18732158784</v>
      </c>
      <c r="E113" s="3">
        <f t="shared" si="7"/>
        <v>10214.993776750678</v>
      </c>
    </row>
    <row r="114" spans="2:5" x14ac:dyDescent="0.3">
      <c r="B114" s="10">
        <f t="shared" si="8"/>
        <v>0.40600000000000025</v>
      </c>
      <c r="C114" s="3">
        <f t="shared" si="5"/>
        <v>111440.70625990216</v>
      </c>
      <c r="D114" s="3">
        <f t="shared" si="6"/>
        <v>121709.6410627892</v>
      </c>
      <c r="E114" s="3">
        <f t="shared" si="7"/>
        <v>10268.934802887044</v>
      </c>
    </row>
    <row r="115" spans="2:5" x14ac:dyDescent="0.3">
      <c r="B115" s="10">
        <f t="shared" si="8"/>
        <v>0.41100000000000025</v>
      </c>
      <c r="C115" s="3">
        <f t="shared" si="5"/>
        <v>110777.87616886856</v>
      </c>
      <c r="D115" s="3">
        <f t="shared" si="6"/>
        <v>121099.73223447838</v>
      </c>
      <c r="E115" s="3">
        <f t="shared" si="7"/>
        <v>10321.856065609813</v>
      </c>
    </row>
    <row r="116" spans="2:5" x14ac:dyDescent="0.3">
      <c r="B116" s="10">
        <f t="shared" si="8"/>
        <v>0.41600000000000026</v>
      </c>
      <c r="C116" s="3">
        <f t="shared" si="5"/>
        <v>110121.61256343959</v>
      </c>
      <c r="D116" s="3">
        <f t="shared" si="6"/>
        <v>120495.3876599955</v>
      </c>
      <c r="E116" s="3">
        <f t="shared" si="7"/>
        <v>10373.77509655591</v>
      </c>
    </row>
    <row r="117" spans="2:5" x14ac:dyDescent="0.3">
      <c r="B117" s="10">
        <f t="shared" si="8"/>
        <v>0.42100000000000026</v>
      </c>
      <c r="C117" s="3">
        <f t="shared" si="5"/>
        <v>109471.82629512768</v>
      </c>
      <c r="D117" s="3">
        <f t="shared" si="6"/>
        <v>119896.53538136356</v>
      </c>
      <c r="E117" s="3">
        <f t="shared" si="7"/>
        <v>10424.709086235875</v>
      </c>
    </row>
    <row r="118" spans="2:5" x14ac:dyDescent="0.3">
      <c r="B118" s="10">
        <f t="shared" si="8"/>
        <v>0.42600000000000027</v>
      </c>
      <c r="C118" s="3">
        <f t="shared" si="5"/>
        <v>108828.4297429623</v>
      </c>
      <c r="D118" s="3">
        <f t="shared" si="6"/>
        <v>119303.10463462563</v>
      </c>
      <c r="E118" s="3">
        <f t="shared" si="7"/>
        <v>10474.674891663337</v>
      </c>
    </row>
    <row r="119" spans="2:5" x14ac:dyDescent="0.3">
      <c r="B119" s="10">
        <f t="shared" si="8"/>
        <v>0.43100000000000027</v>
      </c>
      <c r="C119" s="3">
        <f t="shared" si="5"/>
        <v>108191.33678197794</v>
      </c>
      <c r="D119" s="3">
        <f t="shared" si="6"/>
        <v>118715.02582576772</v>
      </c>
      <c r="E119" s="3">
        <f t="shared" si="7"/>
        <v>10523.689043789782</v>
      </c>
    </row>
    <row r="120" spans="2:5" x14ac:dyDescent="0.3">
      <c r="B120" s="10">
        <f t="shared" si="8"/>
        <v>0.43600000000000028</v>
      </c>
      <c r="C120" s="3">
        <f t="shared" si="5"/>
        <v>107560.46275246152</v>
      </c>
      <c r="D120" s="3">
        <f t="shared" si="6"/>
        <v>118132.23050721202</v>
      </c>
      <c r="E120" s="3">
        <f t="shared" si="7"/>
        <v>10571.767754750501</v>
      </c>
    </row>
    <row r="121" spans="2:5" x14ac:dyDescent="0.3">
      <c r="B121" s="10">
        <f t="shared" si="8"/>
        <v>0.44100000000000028</v>
      </c>
      <c r="C121" s="3">
        <f t="shared" si="5"/>
        <v>106935.72442993696</v>
      </c>
      <c r="D121" s="3">
        <f t="shared" si="6"/>
        <v>117554.65135486427</v>
      </c>
      <c r="E121" s="3">
        <f t="shared" si="7"/>
        <v>10618.926924927306</v>
      </c>
    </row>
    <row r="122" spans="2:5" x14ac:dyDescent="0.3">
      <c r="B122" s="10">
        <f t="shared" si="8"/>
        <v>0.44600000000000029</v>
      </c>
      <c r="C122" s="3">
        <f t="shared" si="5"/>
        <v>106317.03999586782</v>
      </c>
      <c r="D122" s="3">
        <f t="shared" si="6"/>
        <v>116982.22214570071</v>
      </c>
      <c r="E122" s="3">
        <f t="shared" si="7"/>
        <v>10665.182149832894</v>
      </c>
    </row>
    <row r="123" spans="2:5" x14ac:dyDescent="0.3">
      <c r="B123" s="10">
        <f t="shared" si="8"/>
        <v>0.45100000000000029</v>
      </c>
      <c r="C123" s="3">
        <f t="shared" si="5"/>
        <v>105704.3290090581</v>
      </c>
      <c r="D123" s="3">
        <f t="shared" si="6"/>
        <v>116414.8777358802</v>
      </c>
      <c r="E123" s="3">
        <f t="shared" si="7"/>
        <v>10710.548726822104</v>
      </c>
    </row>
    <row r="124" spans="2:5" x14ac:dyDescent="0.3">
      <c r="B124" s="10">
        <f t="shared" si="8"/>
        <v>0.45600000000000029</v>
      </c>
      <c r="C124" s="3">
        <f t="shared" si="5"/>
        <v>105097.5123777321</v>
      </c>
      <c r="D124" s="3">
        <f t="shared" si="6"/>
        <v>115852.55403936718</v>
      </c>
      <c r="E124" s="3">
        <f t="shared" si="7"/>
        <v>10755.041661635085</v>
      </c>
    </row>
    <row r="125" spans="2:5" x14ac:dyDescent="0.3">
      <c r="B125" s="10">
        <f t="shared" si="8"/>
        <v>0.4610000000000003</v>
      </c>
      <c r="C125" s="3">
        <f t="shared" si="5"/>
        <v>104496.51233227499</v>
      </c>
      <c r="D125" s="3">
        <f t="shared" si="6"/>
        <v>115295.18800705166</v>
      </c>
      <c r="E125" s="3">
        <f t="shared" si="7"/>
        <v>10798.675674776678</v>
      </c>
    </row>
    <row r="126" spans="2:5" x14ac:dyDescent="0.3">
      <c r="B126" s="10">
        <f t="shared" si="8"/>
        <v>0.4660000000000003</v>
      </c>
      <c r="C126" s="3">
        <f t="shared" si="5"/>
        <v>103901.25239861599</v>
      </c>
      <c r="D126" s="3">
        <f t="shared" si="6"/>
        <v>114742.71760635337</v>
      </c>
      <c r="E126" s="3">
        <f t="shared" si="7"/>
        <v>10841.465207737376</v>
      </c>
    </row>
    <row r="127" spans="2:5" x14ac:dyDescent="0.3">
      <c r="B127" s="10">
        <f t="shared" si="8"/>
        <v>0.47100000000000031</v>
      </c>
      <c r="C127" s="3">
        <f t="shared" si="5"/>
        <v>103311.65737223756</v>
      </c>
      <c r="D127" s="3">
        <f t="shared" si="6"/>
        <v>114195.08180129682</v>
      </c>
      <c r="E127" s="3">
        <f t="shared" si="7"/>
        <v>10883.424429059261</v>
      </c>
    </row>
    <row r="128" spans="2:5" x14ac:dyDescent="0.3">
      <c r="B128" s="10">
        <f t="shared" si="8"/>
        <v>0.47600000000000031</v>
      </c>
      <c r="C128" s="3">
        <f t="shared" si="5"/>
        <v>102727.65329279304</v>
      </c>
      <c r="D128" s="3">
        <f t="shared" si="6"/>
        <v>113652.22053304539</v>
      </c>
      <c r="E128" s="3">
        <f t="shared" si="7"/>
        <v>10924.567240252349</v>
      </c>
    </row>
    <row r="129" spans="2:5" x14ac:dyDescent="0.3">
      <c r="B129" s="10">
        <f t="shared" si="8"/>
        <v>0.48100000000000032</v>
      </c>
      <c r="C129" s="3">
        <f t="shared" si="5"/>
        <v>102149.16741931671</v>
      </c>
      <c r="D129" s="3">
        <f t="shared" si="6"/>
        <v>113114.07470088141</v>
      </c>
      <c r="E129" s="3">
        <f t="shared" si="7"/>
        <v>10964.907281564694</v>
      </c>
    </row>
    <row r="130" spans="2:5" x14ac:dyDescent="0.3">
      <c r="B130" s="10">
        <f t="shared" si="8"/>
        <v>0.48600000000000032</v>
      </c>
      <c r="C130" s="3">
        <f t="shared" si="5"/>
        <v>101576.12820601068</v>
      </c>
      <c r="D130" s="3">
        <f t="shared" si="6"/>
        <v>112580.58614362127</v>
      </c>
      <c r="E130" s="3">
        <f t="shared" si="7"/>
        <v>11004.457937610598</v>
      </c>
    </row>
    <row r="131" spans="2:5" x14ac:dyDescent="0.3">
      <c r="B131" s="10">
        <f t="shared" si="8"/>
        <v>0.49100000000000033</v>
      </c>
      <c r="C131" s="3">
        <f t="shared" si="5"/>
        <v>101008.46527859304</v>
      </c>
      <c r="D131" s="3">
        <f t="shared" si="6"/>
        <v>112051.69762145416</v>
      </c>
      <c r="E131" s="3">
        <f t="shared" si="7"/>
        <v>11043.232342861127</v>
      </c>
    </row>
    <row r="132" spans="2:5" x14ac:dyDescent="0.3">
      <c r="B132" s="10">
        <f t="shared" si="8"/>
        <v>0.49600000000000033</v>
      </c>
      <c r="C132" s="3">
        <f t="shared" si="5"/>
        <v>100446.10941119272</v>
      </c>
      <c r="D132" s="3">
        <f t="shared" si="6"/>
        <v>111527.35279819263</v>
      </c>
      <c r="E132" s="3">
        <f t="shared" si="7"/>
        <v>11081.243386999908</v>
      </c>
    </row>
    <row r="133" spans="2:5" x14ac:dyDescent="0.3">
      <c r="B133" s="10">
        <f t="shared" si="8"/>
        <v>0.50100000000000033</v>
      </c>
      <c r="C133" s="3">
        <f t="shared" si="5"/>
        <v>99888.99250377604</v>
      </c>
      <c r="D133" s="3">
        <f t="shared" si="6"/>
        <v>111007.49622392529</v>
      </c>
      <c r="E133" s="3">
        <f t="shared" si="7"/>
        <v>11118.503720149252</v>
      </c>
    </row>
    <row r="134" spans="2:5" x14ac:dyDescent="0.3">
      <c r="B134" s="10">
        <f t="shared" si="8"/>
        <v>0.50600000000000034</v>
      </c>
      <c r="C134" s="3">
        <f t="shared" si="5"/>
        <v>99337.047560091596</v>
      </c>
      <c r="D134" s="3">
        <f t="shared" si="6"/>
        <v>110492.07331806017</v>
      </c>
      <c r="E134" s="3">
        <f t="shared" si="7"/>
        <v>11155.025757968571</v>
      </c>
    </row>
    <row r="135" spans="2:5" x14ac:dyDescent="0.3">
      <c r="B135" s="10">
        <f t="shared" si="8"/>
        <v>0.51100000000000034</v>
      </c>
      <c r="C135" s="3">
        <f t="shared" si="5"/>
        <v>98790.208666119725</v>
      </c>
      <c r="D135" s="3">
        <f t="shared" si="6"/>
        <v>109981.03035274956</v>
      </c>
      <c r="E135" s="3">
        <f t="shared" si="7"/>
        <v>11190.821686629832</v>
      </c>
    </row>
    <row r="136" spans="2:5" x14ac:dyDescent="0.3">
      <c r="B136" s="10">
        <f t="shared" si="8"/>
        <v>0.51600000000000035</v>
      </c>
      <c r="C136" s="3">
        <f t="shared" si="5"/>
        <v>98248.410969012984</v>
      </c>
      <c r="D136" s="3">
        <f t="shared" si="6"/>
        <v>109474.31443668588</v>
      </c>
      <c r="E136" s="3">
        <f t="shared" si="7"/>
        <v>11225.903467672892</v>
      </c>
    </row>
    <row r="137" spans="2:5" x14ac:dyDescent="0.3">
      <c r="B137" s="10">
        <f t="shared" si="8"/>
        <v>0.52100000000000035</v>
      </c>
      <c r="C137" s="3">
        <f t="shared" si="5"/>
        <v>97711.590656515531</v>
      </c>
      <c r="D137" s="3">
        <f t="shared" si="6"/>
        <v>108971.87349925929</v>
      </c>
      <c r="E137" s="3">
        <f t="shared" si="7"/>
        <v>11260.282842743763</v>
      </c>
    </row>
    <row r="138" spans="2:5" x14ac:dyDescent="0.3">
      <c r="B138" s="10">
        <f t="shared" si="8"/>
        <v>0.52600000000000036</v>
      </c>
      <c r="C138" s="3">
        <f t="shared" si="5"/>
        <v>97179.684936848207</v>
      </c>
      <c r="D138" s="3">
        <f t="shared" si="6"/>
        <v>108473.65627506787</v>
      </c>
      <c r="E138" s="3">
        <f t="shared" si="7"/>
        <v>11293.971338219664</v>
      </c>
    </row>
    <row r="139" spans="2:5" x14ac:dyDescent="0.3">
      <c r="B139" s="10">
        <f t="shared" si="8"/>
        <v>0.53100000000000036</v>
      </c>
      <c r="C139" s="3">
        <f t="shared" si="5"/>
        <v>96652.632019048062</v>
      </c>
      <c r="D139" s="3">
        <f t="shared" si="6"/>
        <v>107979.61228877099</v>
      </c>
      <c r="E139" s="3">
        <f t="shared" si="7"/>
        <v>11326.980269722932</v>
      </c>
    </row>
    <row r="140" spans="2:5" x14ac:dyDescent="0.3">
      <c r="B140" s="10">
        <f t="shared" si="8"/>
        <v>0.53600000000000037</v>
      </c>
      <c r="C140" s="3">
        <f t="shared" si="5"/>
        <v>96130.371093749956</v>
      </c>
      <c r="D140" s="3">
        <f t="shared" si="6"/>
        <v>107489.69184027774</v>
      </c>
      <c r="E140" s="3">
        <f t="shared" si="7"/>
        <v>11359.320746527781</v>
      </c>
    </row>
    <row r="141" spans="2:5" x14ac:dyDescent="0.3">
      <c r="B141" s="10">
        <f t="shared" si="8"/>
        <v>0.54100000000000037</v>
      </c>
      <c r="C141" s="3">
        <f t="shared" si="5"/>
        <v>95612.842314399255</v>
      </c>
      <c r="D141" s="3">
        <f t="shared" si="6"/>
        <v>107003.8459902614</v>
      </c>
      <c r="E141" s="3">
        <f t="shared" si="7"/>
        <v>11391.003675862143</v>
      </c>
    </row>
    <row r="142" spans="2:5" x14ac:dyDescent="0.3">
      <c r="B142" s="10">
        <f t="shared" si="8"/>
        <v>0.54600000000000037</v>
      </c>
      <c r="C142" s="3">
        <f t="shared" si="5"/>
        <v>95099.98677888434</v>
      </c>
      <c r="D142" s="3">
        <f t="shared" si="6"/>
        <v>106522.02654599189</v>
      </c>
      <c r="E142" s="3">
        <f t="shared" si="7"/>
        <v>11422.039767107548</v>
      </c>
    </row>
    <row r="143" spans="2:5" x14ac:dyDescent="0.3">
      <c r="B143" s="10">
        <f t="shared" si="8"/>
        <v>0.55100000000000038</v>
      </c>
      <c r="C143" s="3">
        <f t="shared" si="5"/>
        <v>94591.74651157856</v>
      </c>
      <c r="D143" s="3">
        <f t="shared" si="6"/>
        <v>106044.18604747833</v>
      </c>
      <c r="E143" s="3">
        <f t="shared" si="7"/>
        <v>11452.439535899772</v>
      </c>
    </row>
    <row r="144" spans="2:5" x14ac:dyDescent="0.3">
      <c r="B144" s="10">
        <f t="shared" si="8"/>
        <v>0.55600000000000038</v>
      </c>
      <c r="C144" s="3">
        <f t="shared" si="5"/>
        <v>94088.064445780779</v>
      </c>
      <c r="D144" s="3">
        <f t="shared" si="6"/>
        <v>105570.27775391382</v>
      </c>
      <c r="E144" s="3">
        <f t="shared" si="7"/>
        <v>11482.213308133039</v>
      </c>
    </row>
    <row r="145" spans="2:5" x14ac:dyDescent="0.3">
      <c r="B145" s="10">
        <f t="shared" si="8"/>
        <v>0.56100000000000039</v>
      </c>
      <c r="C145" s="3">
        <f t="shared" si="5"/>
        <v>93588.884406544661</v>
      </c>
      <c r="D145" s="3">
        <f t="shared" si="6"/>
        <v>105100.25563041477</v>
      </c>
      <c r="E145" s="3">
        <f t="shared" si="7"/>
        <v>11511.371223870112</v>
      </c>
    </row>
    <row r="146" spans="2:5" x14ac:dyDescent="0.3">
      <c r="B146" s="10">
        <f t="shared" si="8"/>
        <v>0.56600000000000039</v>
      </c>
      <c r="C146" s="3">
        <f t="shared" si="5"/>
        <v>93094.15109388683</v>
      </c>
      <c r="D146" s="3">
        <f t="shared" si="6"/>
        <v>104634.07433504757</v>
      </c>
      <c r="E146" s="3">
        <f t="shared" si="7"/>
        <v>11539.923241160737</v>
      </c>
    </row>
    <row r="147" spans="2:5" x14ac:dyDescent="0.3">
      <c r="B147" s="10">
        <f t="shared" si="8"/>
        <v>0.5710000000000004</v>
      </c>
      <c r="C147" s="3">
        <f t="shared" si="5"/>
        <v>92603.810066364342</v>
      </c>
      <c r="D147" s="3">
        <f t="shared" si="6"/>
        <v>104171.68920613552</v>
      </c>
      <c r="E147" s="3">
        <f t="shared" si="7"/>
        <v>11567.879139771176</v>
      </c>
    </row>
    <row r="148" spans="2:5" x14ac:dyDescent="0.3">
      <c r="B148" s="10">
        <f t="shared" si="8"/>
        <v>0.5760000000000004</v>
      </c>
      <c r="C148" s="3">
        <f t="shared" si="5"/>
        <v>92117.807725012186</v>
      </c>
      <c r="D148" s="3">
        <f t="shared" si="6"/>
        <v>103713.0562498389</v>
      </c>
      <c r="E148" s="3">
        <f t="shared" si="7"/>
        <v>11595.248524826718</v>
      </c>
    </row>
    <row r="149" spans="2:5" x14ac:dyDescent="0.3">
      <c r="B149" s="10">
        <f t="shared" si="8"/>
        <v>0.58100000000000041</v>
      </c>
      <c r="C149" s="3">
        <f t="shared" si="5"/>
        <v>91636.091297631821</v>
      </c>
      <c r="D149" s="3">
        <f t="shared" si="6"/>
        <v>103258.13212800164</v>
      </c>
      <c r="E149" s="3">
        <f t="shared" si="7"/>
        <v>11622.04083036982</v>
      </c>
    </row>
    <row r="150" spans="2:5" x14ac:dyDescent="0.3">
      <c r="B150" s="10">
        <f t="shared" si="8"/>
        <v>0.58600000000000041</v>
      </c>
      <c r="C150" s="3">
        <f t="shared" si="5"/>
        <v>91158.608823421819</v>
      </c>
      <c r="D150" s="3">
        <f t="shared" si="6"/>
        <v>102806.87414625766</v>
      </c>
      <c r="E150" s="3">
        <f t="shared" si="7"/>
        <v>11648.265322835839</v>
      </c>
    </row>
    <row r="151" spans="2:5" x14ac:dyDescent="0.3">
      <c r="B151" s="10">
        <f t="shared" si="8"/>
        <v>0.59100000000000041</v>
      </c>
      <c r="C151" s="3">
        <f t="shared" si="5"/>
        <v>90685.309137942371</v>
      </c>
      <c r="D151" s="3">
        <f t="shared" si="6"/>
        <v>102359.24024239107</v>
      </c>
      <c r="E151" s="3">
        <f t="shared" si="7"/>
        <v>11673.931104448697</v>
      </c>
    </row>
    <row r="152" spans="2:5" x14ac:dyDescent="0.3">
      <c r="B152" s="10">
        <f t="shared" si="8"/>
        <v>0.59600000000000042</v>
      </c>
      <c r="C152" s="3">
        <f t="shared" si="5"/>
        <v>90216.141858405375</v>
      </c>
      <c r="D152" s="3">
        <f t="shared" si="6"/>
        <v>101915.18897494358</v>
      </c>
      <c r="E152" s="3">
        <f t="shared" si="7"/>
        <v>11699.047116538204</v>
      </c>
    </row>
    <row r="153" spans="2:5" x14ac:dyDescent="0.3">
      <c r="B153" s="10">
        <f t="shared" si="8"/>
        <v>0.60100000000000042</v>
      </c>
      <c r="C153" s="3">
        <f t="shared" si="5"/>
        <v>89751.057369281581</v>
      </c>
      <c r="D153" s="3">
        <f t="shared" si="6"/>
        <v>101474.6795120632</v>
      </c>
      <c r="E153" s="3">
        <f t="shared" si="7"/>
        <v>11723.62214278162</v>
      </c>
    </row>
    <row r="154" spans="2:5" x14ac:dyDescent="0.3">
      <c r="B154" s="10">
        <f t="shared" si="8"/>
        <v>0.60600000000000043</v>
      </c>
      <c r="C154" s="3">
        <f t="shared" si="5"/>
        <v>89290.0068082176</v>
      </c>
      <c r="D154" s="3">
        <f t="shared" si="6"/>
        <v>101037.6716205884</v>
      </c>
      <c r="E154" s="3">
        <f t="shared" si="7"/>
        <v>11747.6648123708</v>
      </c>
    </row>
    <row r="155" spans="2:5" x14ac:dyDescent="0.3">
      <c r="B155" s="10">
        <f t="shared" si="8"/>
        <v>0.61100000000000043</v>
      </c>
      <c r="C155" s="3">
        <f t="shared" si="5"/>
        <v>88832.942052254759</v>
      </c>
      <c r="D155" s="3">
        <f t="shared" si="6"/>
        <v>100604.12565536206</v>
      </c>
      <c r="E155" s="3">
        <f t="shared" si="7"/>
        <v>11771.183603107303</v>
      </c>
    </row>
    <row r="156" spans="2:5" x14ac:dyDescent="0.3">
      <c r="B156" s="10">
        <f t="shared" si="8"/>
        <v>0.61600000000000044</v>
      </c>
      <c r="C156" s="3">
        <f t="shared" si="5"/>
        <v>88379.815704342662</v>
      </c>
      <c r="D156" s="3">
        <f t="shared" si="6"/>
        <v>100174.00254876967</v>
      </c>
      <c r="E156" s="3">
        <f t="shared" si="7"/>
        <v>11794.186844427008</v>
      </c>
    </row>
    <row r="157" spans="2:5" x14ac:dyDescent="0.3">
      <c r="B157" s="10">
        <f t="shared" si="8"/>
        <v>0.62100000000000044</v>
      </c>
      <c r="C157" s="3">
        <f t="shared" si="5"/>
        <v>87930.581080139906</v>
      </c>
      <c r="D157" s="3">
        <f t="shared" si="6"/>
        <v>99747.263800496294</v>
      </c>
      <c r="E157" s="3">
        <f t="shared" si="7"/>
        <v>11816.682720356388</v>
      </c>
    </row>
    <row r="158" spans="2:5" x14ac:dyDescent="0.3">
      <c r="B158" s="10">
        <f t="shared" si="8"/>
        <v>0.62600000000000044</v>
      </c>
      <c r="C158" s="3">
        <f t="shared" si="5"/>
        <v>87485.192195095355</v>
      </c>
      <c r="D158" s="3">
        <f t="shared" si="6"/>
        <v>99323.871467496938</v>
      </c>
      <c r="E158" s="3">
        <f t="shared" si="7"/>
        <v>11838.679272401583</v>
      </c>
    </row>
    <row r="159" spans="2:5" x14ac:dyDescent="0.3">
      <c r="B159" s="10">
        <f t="shared" si="8"/>
        <v>0.63100000000000045</v>
      </c>
      <c r="C159" s="3">
        <f t="shared" si="5"/>
        <v>87043.603751802948</v>
      </c>
      <c r="D159" s="3">
        <f t="shared" si="6"/>
        <v>98903.788154175592</v>
      </c>
      <c r="E159" s="3">
        <f t="shared" si="7"/>
        <v>11860.184402372644</v>
      </c>
    </row>
    <row r="160" spans="2:5" x14ac:dyDescent="0.3">
      <c r="B160" s="10">
        <f t="shared" si="8"/>
        <v>0.63600000000000045</v>
      </c>
      <c r="C160" s="3">
        <f t="shared" si="5"/>
        <v>86605.77112762352</v>
      </c>
      <c r="D160" s="3">
        <f t="shared" si="6"/>
        <v>98486.977002767759</v>
      </c>
      <c r="E160" s="3">
        <f t="shared" si="7"/>
        <v>11881.205875144238</v>
      </c>
    </row>
    <row r="161" spans="2:5" x14ac:dyDescent="0.3">
      <c r="B161" s="10">
        <f t="shared" si="8"/>
        <v>0.64100000000000046</v>
      </c>
      <c r="C161" s="3">
        <f t="shared" si="5"/>
        <v>86171.650362567045</v>
      </c>
      <c r="D161" s="3">
        <f t="shared" si="6"/>
        <v>98073.401683921373</v>
      </c>
      <c r="E161" s="3">
        <f t="shared" si="7"/>
        <v>11901.751321354328</v>
      </c>
    </row>
    <row r="162" spans="2:5" x14ac:dyDescent="0.3">
      <c r="B162" s="10">
        <f t="shared" si="8"/>
        <v>0.64600000000000046</v>
      </c>
      <c r="C162" s="3">
        <f t="shared" ref="C162:C173" si="9">$D$26/(1+B162)+$E$26/(1+B162)^2</f>
        <v>85741.198147429066</v>
      </c>
      <c r="D162" s="3">
        <f t="shared" ref="D162:D173" si="10">$D$29/(1+B162)+$E$29/(1+B162)^2</f>
        <v>97663.026387471939</v>
      </c>
      <c r="E162" s="3">
        <f t="shared" ref="E162:E173" si="11">D162-C162</f>
        <v>11921.828240042872</v>
      </c>
    </row>
    <row r="163" spans="2:5" x14ac:dyDescent="0.3">
      <c r="B163" s="10">
        <f t="shared" ref="B163:B173" si="12">B162+0.005</f>
        <v>0.65100000000000047</v>
      </c>
      <c r="C163" s="3">
        <f t="shared" si="9"/>
        <v>85314.371812175537</v>
      </c>
      <c r="D163" s="3">
        <f t="shared" si="10"/>
        <v>97255.815813406749</v>
      </c>
      <c r="E163" s="3">
        <f t="shared" si="11"/>
        <v>11941.444001231212</v>
      </c>
    </row>
    <row r="164" spans="2:5" x14ac:dyDescent="0.3">
      <c r="B164" s="10">
        <f t="shared" si="12"/>
        <v>0.65600000000000047</v>
      </c>
      <c r="C164" s="3">
        <f t="shared" si="9"/>
        <v>84891.129314569727</v>
      </c>
      <c r="D164" s="3">
        <f t="shared" si="10"/>
        <v>96851.735163014266</v>
      </c>
      <c r="E164" s="3">
        <f t="shared" si="11"/>
        <v>11960.605848444538</v>
      </c>
    </row>
    <row r="165" spans="2:5" x14ac:dyDescent="0.3">
      <c r="B165" s="10">
        <f t="shared" si="12"/>
        <v>0.66100000000000048</v>
      </c>
      <c r="C165" s="3">
        <f t="shared" si="9"/>
        <v>84471.429229035508</v>
      </c>
      <c r="D165" s="3">
        <f t="shared" si="10"/>
        <v>96450.750130213914</v>
      </c>
      <c r="E165" s="3">
        <f t="shared" si="11"/>
        <v>11979.320901178406</v>
      </c>
    </row>
    <row r="166" spans="2:5" x14ac:dyDescent="0.3">
      <c r="B166" s="10">
        <f t="shared" si="12"/>
        <v>0.66600000000000048</v>
      </c>
      <c r="C166" s="3">
        <f t="shared" si="9"/>
        <v>84055.230735751655</v>
      </c>
      <c r="D166" s="3">
        <f t="shared" si="10"/>
        <v>96052.826893062113</v>
      </c>
      <c r="E166" s="3">
        <f t="shared" si="11"/>
        <v>11997.596157310458</v>
      </c>
    </row>
    <row r="167" spans="2:5" x14ac:dyDescent="0.3">
      <c r="B167" s="10">
        <f t="shared" si="12"/>
        <v>0.67100000000000048</v>
      </c>
      <c r="C167" s="3">
        <f t="shared" si="9"/>
        <v>83642.493609971309</v>
      </c>
      <c r="D167" s="3">
        <f t="shared" si="10"/>
        <v>95657.932105430693</v>
      </c>
      <c r="E167" s="3">
        <f t="shared" si="11"/>
        <v>12015.438495459384</v>
      </c>
    </row>
    <row r="168" spans="2:5" x14ac:dyDescent="0.3">
      <c r="B168" s="10">
        <f t="shared" si="12"/>
        <v>0.67600000000000049</v>
      </c>
      <c r="C168" s="3">
        <f t="shared" si="9"/>
        <v>83233.178211561753</v>
      </c>
      <c r="D168" s="3">
        <f t="shared" si="10"/>
        <v>95266.032888853399</v>
      </c>
      <c r="E168" s="3">
        <f t="shared" si="11"/>
        <v>12032.854677291645</v>
      </c>
    </row>
    <row r="169" spans="2:5" x14ac:dyDescent="0.3">
      <c r="B169" s="10">
        <f t="shared" si="12"/>
        <v>0.68100000000000049</v>
      </c>
      <c r="C169" s="3">
        <f t="shared" si="9"/>
        <v>82827.245474758791</v>
      </c>
      <c r="D169" s="3">
        <f t="shared" si="10"/>
        <v>94877.096824536784</v>
      </c>
      <c r="E169" s="3">
        <f t="shared" si="11"/>
        <v>12049.851349777993</v>
      </c>
    </row>
    <row r="170" spans="2:5" x14ac:dyDescent="0.3">
      <c r="B170" s="10">
        <f t="shared" si="12"/>
        <v>0.6860000000000005</v>
      </c>
      <c r="C170" s="3">
        <f t="shared" si="9"/>
        <v>82424.656898131114</v>
      </c>
      <c r="D170" s="3">
        <f t="shared" si="10"/>
        <v>94491.091945531458</v>
      </c>
      <c r="E170" s="3">
        <f t="shared" si="11"/>
        <v>12066.435047400344</v>
      </c>
    </row>
    <row r="171" spans="2:5" x14ac:dyDescent="0.3">
      <c r="B171" s="10">
        <f t="shared" si="12"/>
        <v>0.6910000000000005</v>
      </c>
      <c r="C171" s="3">
        <f t="shared" si="9"/>
        <v>82025.374534749455</v>
      </c>
      <c r="D171" s="3">
        <f t="shared" si="10"/>
        <v>94107.986729060241</v>
      </c>
      <c r="E171" s="3">
        <f t="shared" si="11"/>
        <v>12082.612194310786</v>
      </c>
    </row>
    <row r="172" spans="2:5" x14ac:dyDescent="0.3">
      <c r="B172" s="10">
        <f t="shared" si="12"/>
        <v>0.69600000000000051</v>
      </c>
      <c r="C172" s="3">
        <f t="shared" si="9"/>
        <v>81629.360982556012</v>
      </c>
      <c r="D172" s="3">
        <f t="shared" si="10"/>
        <v>93727.750088999601</v>
      </c>
      <c r="E172" s="3">
        <f t="shared" si="11"/>
        <v>12098.389106443588</v>
      </c>
    </row>
    <row r="173" spans="2:5" x14ac:dyDescent="0.3">
      <c r="B173" s="10">
        <f t="shared" si="12"/>
        <v>0.70100000000000051</v>
      </c>
      <c r="C173" s="3">
        <f t="shared" si="9"/>
        <v>81236.579374929337</v>
      </c>
      <c r="D173" s="3">
        <f t="shared" si="10"/>
        <v>93350.351368510586</v>
      </c>
      <c r="E173" s="3">
        <f t="shared" si="11"/>
        <v>12113.771993581249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Moore, David</cp:lastModifiedBy>
  <dcterms:created xsi:type="dcterms:W3CDTF">2023-09-08T06:20:44Z</dcterms:created>
  <dcterms:modified xsi:type="dcterms:W3CDTF">2023-09-08T06:45:20Z</dcterms:modified>
</cp:coreProperties>
</file>