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moor\Dropbox\LMU_teaching\FNCE_3415\Fall_22\SILK_Valuation\"/>
    </mc:Choice>
  </mc:AlternateContent>
  <xr:revisionPtr revIDLastSave="0" documentId="8_{BB2EFED6-261F-40CC-9914-CF8A0DC2A75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ILK_DCF" sheetId="1" r:id="rId1"/>
    <sheet name="SILK_IS" sheetId="8" r:id="rId2"/>
    <sheet name="SILK_BS" sheetId="9" r:id="rId3"/>
    <sheet name="SILK_CFS" sheetId="10" r:id="rId4"/>
  </sheets>
  <definedNames>
    <definedName name="_xlnm._FilterDatabase" localSheetId="0" hidden="1">SILK_DCF!#REF!</definedName>
    <definedName name="CIQWBGuid" hidden="1">"d0998759-8ba7-4210-8fa6-7a4a90d99731"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43011.9007060185</definedName>
    <definedName name="IQ_QTD" hidden="1">750000</definedName>
    <definedName name="IQ_TODAY" hidden="1">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6" i="1" l="1"/>
  <c r="P26" i="1"/>
  <c r="Q8" i="1"/>
  <c r="P8" i="1"/>
  <c r="F10" i="10"/>
  <c r="E10" i="10"/>
  <c r="D10" i="10"/>
  <c r="C10" i="10"/>
  <c r="B10" i="10"/>
  <c r="F10" i="9"/>
  <c r="E10" i="9"/>
  <c r="D10" i="9"/>
  <c r="C10" i="9"/>
  <c r="B10" i="9"/>
  <c r="C10" i="8"/>
  <c r="D10" i="8"/>
  <c r="E10" i="8"/>
  <c r="F10" i="8"/>
  <c r="B10" i="8"/>
  <c r="C39" i="8" l="1"/>
  <c r="D39" i="8"/>
  <c r="E39" i="8"/>
  <c r="F39" i="8"/>
  <c r="B39" i="8"/>
  <c r="C38" i="8"/>
  <c r="D38" i="8"/>
  <c r="E38" i="8"/>
  <c r="F38" i="8"/>
  <c r="B38" i="8"/>
  <c r="G8" i="1" l="1"/>
  <c r="H8" i="1" l="1"/>
  <c r="F59" i="1"/>
  <c r="G59" i="1" s="1"/>
  <c r="H59" i="1" s="1"/>
  <c r="I59" i="1" s="1"/>
  <c r="J59" i="1" s="1"/>
  <c r="K59" i="1" s="1"/>
  <c r="L59" i="1" s="1"/>
  <c r="M59" i="1" s="1"/>
  <c r="N59" i="1" s="1"/>
  <c r="O59" i="1" s="1"/>
  <c r="F26" i="1"/>
  <c r="G26" i="1" s="1"/>
  <c r="H26" i="1" s="1"/>
  <c r="I26" i="1" s="1"/>
  <c r="J26" i="1" s="1"/>
  <c r="K26" i="1" s="1"/>
  <c r="L26" i="1" s="1"/>
  <c r="M26" i="1" s="1"/>
  <c r="N26" i="1" s="1"/>
  <c r="O26" i="1" s="1"/>
  <c r="I8" i="1" l="1"/>
  <c r="F74" i="1"/>
  <c r="G74" i="1" s="1"/>
  <c r="H74" i="1" s="1"/>
  <c r="I74" i="1" s="1"/>
  <c r="J74" i="1" s="1"/>
  <c r="K74" i="1" s="1"/>
  <c r="L74" i="1" s="1"/>
  <c r="M74" i="1" s="1"/>
  <c r="N74" i="1" s="1"/>
  <c r="O74" i="1" s="1"/>
  <c r="J8" i="1" l="1"/>
  <c r="K8" i="1" l="1"/>
  <c r="L8" i="1" s="1"/>
  <c r="M8" i="1" s="1"/>
  <c r="N8" i="1" s="1"/>
  <c r="O8" i="1" s="1"/>
</calcChain>
</file>

<file path=xl/sharedStrings.xml><?xml version="1.0" encoding="utf-8"?>
<sst xmlns="http://schemas.openxmlformats.org/spreadsheetml/2006/main" count="392" uniqueCount="170">
  <si>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</si>
  <si>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</si>
  <si>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</si>
  <si>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</si>
  <si>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</si>
  <si>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</si>
  <si>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</si>
  <si>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</si>
  <si>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</si>
  <si>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</si>
  <si>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</si>
  <si>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</si>
  <si>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</si>
  <si>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</si>
  <si>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</si>
  <si>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</si>
  <si>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</si>
  <si>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</si>
  <si>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</si>
  <si>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</si>
  <si>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</si>
  <si>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</si>
  <si>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</si>
  <si>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</si>
  <si>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</si>
  <si>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</si>
  <si>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</si>
  <si>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</si>
  <si>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WACC - for terminal value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</si>
  <si>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</si>
  <si>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</si>
  <si>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</si>
  <si>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</si>
  <si>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</si>
  <si>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</si>
  <si>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</si>
  <si>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</si>
  <si>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</si>
  <si>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</si>
  <si>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</si>
  <si>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</si>
  <si>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</si>
  <si>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Gross Profit</t>
  </si>
  <si>
    <t>FORECASTING CASH FLOWS</t>
  </si>
  <si>
    <t>Silk Road Medical (SILK) DISCOUNTED CASH FLOWS MODEL</t>
  </si>
  <si>
    <t>Powered by Clearbit</t>
  </si>
  <si>
    <t>Silk Road Medical Inc (NMS: SILK)</t>
  </si>
  <si>
    <t xml:space="preserve">Exchange rate used is that of the Year End reported date </t>
  </si>
  <si>
    <t xml:space="preserve">As Reported Annual Income Statement </t>
  </si>
  <si>
    <t>Report Date</t>
  </si>
  <si>
    <t>12/31/2021</t>
  </si>
  <si>
    <t>12/31/2020</t>
  </si>
  <si>
    <t>12/31/2019</t>
  </si>
  <si>
    <t>12/31/2018</t>
  </si>
  <si>
    <t>12/31/2017</t>
  </si>
  <si>
    <t>Currency</t>
  </si>
  <si>
    <t>USD</t>
  </si>
  <si>
    <t>Audit Status</t>
  </si>
  <si>
    <t>Not Qualified</t>
  </si>
  <si>
    <t>Consolidated</t>
  </si>
  <si>
    <t>No</t>
  </si>
  <si>
    <t>Yes</t>
  </si>
  <si>
    <t>Scale</t>
  </si>
  <si>
    <t>Thousands</t>
  </si>
  <si>
    <t>Revenue</t>
  </si>
  <si>
    <t>Cost of goods sold</t>
  </si>
  <si>
    <t>Gross profit (loss)</t>
  </si>
  <si>
    <t>Research &amp; development expenses</t>
  </si>
  <si>
    <t>Selling, general &amp; administrative expenses</t>
  </si>
  <si>
    <t>Total operating expenses</t>
  </si>
  <si>
    <t>Income (loss) from operations</t>
  </si>
  <si>
    <t>Interest income</t>
  </si>
  <si>
    <t>Interest expense</t>
  </si>
  <si>
    <t>Gain (loss) on debt extinguishment</t>
  </si>
  <si>
    <t>-</t>
  </si>
  <si>
    <t>Other income (expense), net</t>
  </si>
  <si>
    <t>Net income (loss)</t>
  </si>
  <si>
    <t>Net loss (income) attributable to non-controlling interest</t>
  </si>
  <si>
    <t>Net income (loss) attributable to Silk Road Medical, Inc. common stockholders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</si>
  <si>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</si>
  <si>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</si>
  <si>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</si>
  <si>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</si>
  <si>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</si>
  <si>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Number of full time employees</t>
  </si>
  <si>
    <t>Number of common stockholders</t>
  </si>
  <si>
    <t xml:space="preserve">As Reported Annual Balance Sheet </t>
  </si>
  <si>
    <t>Accounts receivable, gross</t>
  </si>
  <si>
    <t>Allowance for doubtful accounts</t>
  </si>
  <si>
    <t>Accounts receivable, net</t>
  </si>
  <si>
    <t>Raw materials</t>
  </si>
  <si>
    <t>Finished goods</t>
  </si>
  <si>
    <t>Less: reserve for excess &amp; obsolete</t>
  </si>
  <si>
    <t>Inventories</t>
  </si>
  <si>
    <t>Prepaid expenses &amp; other current assets</t>
  </si>
  <si>
    <t>Long-term investments</t>
  </si>
  <si>
    <t>Furniture &amp; fixtures</t>
  </si>
  <si>
    <t>Equipment</t>
  </si>
  <si>
    <t>Software</t>
  </si>
  <si>
    <t>Leasehold improvements</t>
  </si>
  <si>
    <t>Total property &amp; equipment, gross</t>
  </si>
  <si>
    <t>Less: accumulated depreciation &amp; amortization</t>
  </si>
  <si>
    <t>Add: construction-in-progress</t>
  </si>
  <si>
    <t>Property &amp; equipment, net</t>
  </si>
  <si>
    <t>Restricted cash</t>
  </si>
  <si>
    <t>Other non-current assets</t>
  </si>
  <si>
    <t>Total assets</t>
  </si>
  <si>
    <t>Accounts payable</t>
  </si>
  <si>
    <t>Accrued payroll &amp; related expenses</t>
  </si>
  <si>
    <t>Provision for sales returns</t>
  </si>
  <si>
    <t>Accrued professional services</t>
  </si>
  <si>
    <t>Recall replacement obligation</t>
  </si>
  <si>
    <t>Operating lease liability</t>
  </si>
  <si>
    <t>Accrued royalty expense</t>
  </si>
  <si>
    <t>Deferred revenue</t>
  </si>
  <si>
    <t>Accrued travel expenses</t>
  </si>
  <si>
    <t>Accrued clinical expenses</t>
  </si>
  <si>
    <t>Accrued other expenses</t>
  </si>
  <si>
    <t>Accrued liabilities</t>
  </si>
  <si>
    <t>Short-term debt</t>
  </si>
  <si>
    <t>Long-term debt</t>
  </si>
  <si>
    <t>Redeemable convertible preferred stock warrant liability</t>
  </si>
  <si>
    <t>Other liabilities</t>
  </si>
  <si>
    <t>Total liabilities</t>
  </si>
  <si>
    <t>Liquidation preference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</si>
  <si>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</si>
  <si>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</si>
  <si>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</si>
  <si>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</si>
  <si>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 (deficit)</t>
  </si>
  <si>
    <t xml:space="preserve">As Reported Annual Cash Flow </t>
  </si>
  <si>
    <t>Depreciation &amp; amortization expense</t>
  </si>
  <si>
    <t>Stock-based compensation expense</t>
  </si>
  <si>
    <t>Change in fair value of redeemable convertible preferred stock warrant liability</t>
  </si>
  <si>
    <t>Amortization of premiums (accretion of discounts) on investments, net</t>
  </si>
  <si>
    <t>Amortization of debt discount &amp; debt issuance costs</t>
  </si>
  <si>
    <t>Amortization of right-of-use asset</t>
  </si>
  <si>
    <t>Non-cash interest expense</t>
  </si>
  <si>
    <t>Loss (gain) on debt extinguishment</t>
  </si>
  <si>
    <t>Loss (gain) on disposal of property &amp; equipment</t>
  </si>
  <si>
    <t>Provision for doubtful accounts receivable</t>
  </si>
  <si>
    <t>Provision for excess &amp; obsolete inventories</t>
  </si>
  <si>
    <t>Accounts receivable</t>
  </si>
  <si>
    <t>Other assets</t>
  </si>
  <si>
    <t>Repayment of interest paid in kind</t>
  </si>
  <si>
    <t>Net cash flows from operating activities</t>
  </si>
  <si>
    <t>Purchase of property &amp; equipment</t>
  </si>
  <si>
    <t>Proceeds from sale of property &amp; equipment</t>
  </si>
  <si>
    <t>Purchases of investments</t>
  </si>
  <si>
    <t>Proceeds from maturity of investments</t>
  </si>
  <si>
    <t>Net cash flows from investing activities</t>
  </si>
  <si>
    <t>Proceeds from public offerings, net of underwriting discount, commissions &amp; offering costs paid</t>
  </si>
  <si>
    <t>Proceeds from long-term debt, net</t>
  </si>
  <si>
    <t>Proceeds from issuance of common stock</t>
  </si>
  <si>
    <t>Proceeds from issuance of redeemable convertible preferred stock, net of issuance costs</t>
  </si>
  <si>
    <t>Proceeds from exercise of redeemable convertible preferred stock warrants</t>
  </si>
  <si>
    <t>Proceeds from exercise of common stock warrants</t>
  </si>
  <si>
    <t>Principal repayment of long-term debt</t>
  </si>
  <si>
    <t>Payments of prepayment penalty &amp; lender fees</t>
  </si>
  <si>
    <t>Proceeds from disgorgement of short-swing profits, net</t>
  </si>
  <si>
    <t>Non-controlling interest</t>
  </si>
  <si>
    <t>Net cash flows from financing activities</t>
  </si>
  <si>
    <t>Net change in cash, cash equivalents &amp; restricted cash</t>
  </si>
  <si>
    <t>Cash, cash equivalents &amp; restricted cash, beginning of year</t>
  </si>
  <si>
    <t>Cash, cash equivalents &amp; restricted cash, end of year</t>
  </si>
  <si>
    <t>Cash paid for interest</t>
  </si>
  <si>
    <t>Fiscal year ends in December USD in thousands except per share data.</t>
  </si>
  <si>
    <t>COGS (as % of revenues)</t>
  </si>
  <si>
    <t>SG&amp;A expenses (as % of revenues)</t>
  </si>
  <si>
    <t>R&amp;D expenses (as % of revenues)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</si>
</sst>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 applyFill="0"/>
    <xf numFmtId="0" fontId="1" fillId="0" borderId="0"/>
    <xf numFmtId="0" fontId="12" fillId="0" borderId="0"/>
  </cellStyleXfs>
  <cellXfs count="77">
    <xf numFmtId="0" fontId="0" fillId="0" borderId="0" xfId="0"/>
    <xf numFmtId="0" fontId="2" fillId="0" borderId="0" xfId="1" applyFont="1"/>
    <xf numFmtId="166" fontId="2" fillId="0" borderId="0" xfId="1" applyNumberFormat="1" applyFont="1"/>
    <xf numFmtId="166" fontId="5" fillId="0" borderId="0" xfId="1" applyNumberFormat="1" applyFont="1"/>
    <xf numFmtId="0" fontId="5" fillId="0" borderId="0" xfId="1" applyFont="1"/>
    <xf numFmtId="0" fontId="8" fillId="2" borderId="0" xfId="1" applyFont="1" applyFill="1" applyAlignment="1">
      <alignment horizontal="centerContinuous"/>
    </xf>
    <xf numFmtId="0" fontId="9" fillId="2" borderId="0" xfId="1" applyFont="1" applyFill="1" applyAlignment="1">
      <alignment horizontal="centerContinuous"/>
    </xf>
    <xf numFmtId="165" fontId="2" fillId="0" borderId="0" xfId="1" applyNumberFormat="1" applyFont="1"/>
    <xf numFmtId="165" fontId="6" fillId="0" borderId="0" xfId="1" applyNumberFormat="1" applyFont="1"/>
    <xf numFmtId="0" fontId="2" fillId="0" borderId="2" xfId="1" applyFont="1" applyBorder="1"/>
    <xf numFmtId="0" fontId="2" fillId="0" borderId="4" xfId="1" applyFont="1" applyBorder="1"/>
    <xf numFmtId="166" fontId="2" fillId="0" borderId="5" xfId="1" applyNumberFormat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5" fillId="0" borderId="9" xfId="1" applyFont="1" applyBorder="1"/>
    <xf numFmtId="165" fontId="2" fillId="0" borderId="5" xfId="1" applyNumberFormat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0" fontId="5" fillId="0" borderId="10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11" xfId="1" applyFont="1" applyBorder="1" applyAlignment="1">
      <alignment horizontal="centerContinuous"/>
    </xf>
    <xf numFmtId="164" fontId="2" fillId="0" borderId="0" xfId="1" applyNumberFormat="1" applyFont="1"/>
    <xf numFmtId="164" fontId="2" fillId="0" borderId="5" xfId="1" applyNumberFormat="1" applyFont="1" applyBorder="1"/>
    <xf numFmtId="166" fontId="10" fillId="0" borderId="5" xfId="1" applyNumberFormat="1" applyFont="1" applyBorder="1"/>
    <xf numFmtId="166" fontId="10" fillId="0" borderId="0" xfId="1" applyNumberFormat="1" applyFont="1"/>
    <xf numFmtId="164" fontId="10" fillId="0" borderId="5" xfId="1" applyNumberFormat="1" applyFont="1" applyBorder="1"/>
    <xf numFmtId="164" fontId="10" fillId="0" borderId="0" xfId="1" applyNumberFormat="1" applyFont="1"/>
    <xf numFmtId="5" fontId="2" fillId="0" borderId="0" xfId="1" applyNumberFormat="1" applyFont="1"/>
    <xf numFmtId="9" fontId="2" fillId="0" borderId="0" xfId="1" applyNumberFormat="1" applyFont="1"/>
    <xf numFmtId="164" fontId="2" fillId="0" borderId="3" xfId="1" applyNumberFormat="1" applyFont="1" applyBorder="1"/>
    <xf numFmtId="166" fontId="7" fillId="0" borderId="5" xfId="1" applyNumberFormat="1" applyFont="1" applyBorder="1"/>
    <xf numFmtId="165" fontId="7" fillId="0" borderId="5" xfId="1" applyNumberFormat="1" applyFont="1" applyBorder="1"/>
    <xf numFmtId="167" fontId="6" fillId="0" borderId="5" xfId="1" applyNumberFormat="1" applyFont="1" applyBorder="1"/>
    <xf numFmtId="165" fontId="6" fillId="0" borderId="5" xfId="1" applyNumberFormat="1" applyFont="1" applyBorder="1"/>
    <xf numFmtId="166" fontId="6" fillId="0" borderId="0" xfId="1" applyNumberFormat="1" applyFont="1"/>
    <xf numFmtId="0" fontId="3" fillId="0" borderId="0" xfId="1" applyFont="1" applyAlignment="1">
      <alignment horizontal="center"/>
    </xf>
    <xf numFmtId="166" fontId="7" fillId="0" borderId="0" xfId="1" applyNumberFormat="1" applyFont="1"/>
    <xf numFmtId="164" fontId="3" fillId="0" borderId="0" xfId="1" applyNumberFormat="1" applyFont="1"/>
    <xf numFmtId="164" fontId="3" fillId="0" borderId="5" xfId="1" applyNumberFormat="1" applyFont="1" applyBorder="1"/>
    <xf numFmtId="166" fontId="7" fillId="0" borderId="8" xfId="1" applyNumberFormat="1" applyFont="1" applyBorder="1"/>
    <xf numFmtId="166" fontId="7" fillId="0" borderId="7" xfId="1" applyNumberFormat="1" applyFont="1" applyBorder="1"/>
    <xf numFmtId="9" fontId="6" fillId="0" borderId="0" xfId="1" applyNumberFormat="1" applyFont="1"/>
    <xf numFmtId="166" fontId="3" fillId="0" borderId="8" xfId="1" applyNumberFormat="1" applyFont="1" applyBorder="1"/>
    <xf numFmtId="166" fontId="3" fillId="0" borderId="7" xfId="1" applyNumberFormat="1" applyFont="1" applyBorder="1"/>
    <xf numFmtId="0" fontId="5" fillId="0" borderId="8" xfId="1" applyFont="1" applyBorder="1"/>
    <xf numFmtId="166" fontId="3" fillId="0" borderId="5" xfId="1" applyNumberFormat="1" applyFont="1" applyBorder="1"/>
    <xf numFmtId="166" fontId="3" fillId="0" borderId="0" xfId="1" applyNumberFormat="1" applyFont="1"/>
    <xf numFmtId="169" fontId="5" fillId="0" borderId="8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168" fontId="4" fillId="0" borderId="8" xfId="1" applyNumberFormat="1" applyFont="1" applyBorder="1" applyAlignment="1">
      <alignment horizontal="center"/>
    </xf>
    <xf numFmtId="0" fontId="11" fillId="0" borderId="0" xfId="1" applyFont="1"/>
    <xf numFmtId="0" fontId="13" fillId="0" borderId="0" xfId="2" applyFont="1" applyAlignment="1">
      <alignment horizontal="left"/>
    </xf>
    <xf numFmtId="0" fontId="12" fillId="0" borderId="0" xfId="2"/>
    <xf numFmtId="0" fontId="14" fillId="0" borderId="0" xfId="2" applyFont="1" applyAlignment="1">
      <alignment horizontal="left"/>
    </xf>
    <xf numFmtId="0" fontId="12" fillId="0" borderId="0" xfId="2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vertical="top"/>
    </xf>
    <xf numFmtId="0" fontId="15" fillId="0" borderId="0" xfId="2" applyFont="1" applyAlignment="1">
      <alignment horizontal="right" vertical="top" wrapText="1"/>
    </xf>
    <xf numFmtId="0" fontId="12" fillId="0" borderId="0" xfId="2" applyAlignment="1">
      <alignment horizontal="left"/>
    </xf>
    <xf numFmtId="1" fontId="12" fillId="0" borderId="0" xfId="2" applyNumberFormat="1"/>
    <xf numFmtId="0" fontId="12" fillId="0" borderId="0" xfId="2" applyAlignment="1">
      <alignment horizontal="right"/>
    </xf>
    <xf numFmtId="170" fontId="12" fillId="0" borderId="0" xfId="2" applyNumberFormat="1"/>
    <xf numFmtId="2" fontId="12" fillId="0" borderId="0" xfId="2" applyNumberFormat="1"/>
    <xf numFmtId="0" fontId="11" fillId="0" borderId="0" xfId="1" applyFont="1" applyFill="1"/>
    <xf numFmtId="0" fontId="2" fillId="0" borderId="0" xfId="1" applyFont="1" applyFill="1"/>
    <xf numFmtId="0" fontId="5" fillId="0" borderId="0" xfId="1" applyFont="1" applyFill="1"/>
    <xf numFmtId="0" fontId="5" fillId="0" borderId="8" xfId="1" applyFont="1" applyFill="1" applyBorder="1"/>
    <xf numFmtId="0" fontId="2" fillId="0" borderId="8" xfId="1" applyFont="1" applyFill="1" applyBorder="1"/>
    <xf numFmtId="165" fontId="2" fillId="0" borderId="0" xfId="1" applyNumberFormat="1" applyFont="1" applyBorder="1"/>
    <xf numFmtId="0" fontId="5" fillId="0" borderId="0" xfId="1" applyFont="1" applyBorder="1" applyAlignment="1">
      <alignment horizontal="centerContinuous"/>
    </xf>
    <xf numFmtId="166" fontId="3" fillId="0" borderId="0" xfId="1" applyNumberFormat="1" applyFont="1" applyBorder="1"/>
    <xf numFmtId="166" fontId="7" fillId="0" borderId="0" xfId="1" applyNumberFormat="1" applyFont="1" applyBorder="1"/>
    <xf numFmtId="166" fontId="2" fillId="0" borderId="2" xfId="1" applyNumberFormat="1" applyFont="1" applyBorder="1"/>
    <xf numFmtId="166" fontId="7" fillId="0" borderId="2" xfId="1" applyNumberFormat="1" applyFont="1" applyBorder="1"/>
  </cellXfs>
  <cellStyles count="3">
    <cellStyle name="Normal" xfId="0" builtinId="0"/>
    <cellStyle name="Normal 2" xfId="1" xr:uid="{00000000-0005-0000-0000-000001000000}"/>
    <cellStyle name="Normal 2 2" xfId="2" xr:uid="{71BF252B-B29D-4A0E-A8D5-1F55FF0B80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B9A01F27-A94C-4685-8BB8-E08142512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2D2E9F0-296A-4223-A0A5-759F7AB66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652CFA3-E575-4F69-92C7-E9277F06C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75"/>
  <sheetViews>
    <sheetView showGridLines="0" tabSelected="1" zoomScale="115" zoomScaleNormal="115" workbookViewId="0">
      <selection activeCell="I19" sqref="I19"/>
    </sheetView>
  </sheetViews>
  <sheetFormatPr defaultColWidth="9.21875" defaultRowHeight="13.8" outlineLevelRow="1" x14ac:dyDescent="0.25"/>
  <cols>
    <col min="1" max="1" width="3.77734375" style="1" customWidth="1"/>
    <col min="2" max="2" width="30" style="1" customWidth="1"/>
    <col min="3" max="3" width="5.5546875" style="1" customWidth="1"/>
    <col min="4" max="4" width="8.5546875" style="1" customWidth="1"/>
    <col min="5" max="5" width="9.77734375" style="1" customWidth="1"/>
    <col min="6" max="9" width="10.44140625" style="1" bestFit="1" customWidth="1"/>
    <col min="10" max="10" width="11.5546875" style="1" bestFit="1" customWidth="1"/>
    <col min="11" max="11" width="11.77734375" style="1" customWidth="1"/>
    <col min="12" max="12" width="9.77734375" style="1" customWidth="1"/>
    <col min="13" max="13" width="9.44140625" style="1" customWidth="1"/>
    <col min="14" max="14" width="9.5546875" style="1" bestFit="1" customWidth="1"/>
    <col min="15" max="17" width="9.21875" style="1" customWidth="1"/>
    <col min="18" max="16384" width="9.21875" style="1"/>
  </cols>
  <sheetData>
    <row r="2" spans="2:17" x14ac:dyDescent="0.25">
      <c r="B2" s="4" t="s">
        <v>44</v>
      </c>
    </row>
    <row r="3" spans="2:17" x14ac:dyDescent="0.25">
      <c r="B3" s="66" t="s">
        <v>166</v>
      </c>
      <c r="D3" s="53"/>
      <c r="E3" s="53"/>
    </row>
    <row r="4" spans="2:17" x14ac:dyDescent="0.25">
      <c r="B4" s="53"/>
      <c r="D4" s="53"/>
      <c r="E4" s="53"/>
    </row>
    <row r="5" spans="2:17" ht="14.4" x14ac:dyDescent="0.3">
      <c r="B5" s="6" t="s">
        <v>43</v>
      </c>
      <c r="C5" s="5"/>
      <c r="D5" s="6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x14ac:dyDescent="0.25">
      <c r="C6" s="53"/>
      <c r="D6" s="53"/>
      <c r="E6" s="53"/>
    </row>
    <row r="7" spans="2:17" x14ac:dyDescent="0.25">
      <c r="B7" s="53"/>
      <c r="C7" s="53"/>
      <c r="D7" s="53"/>
      <c r="E7" s="53"/>
      <c r="F7" s="22" t="s">
        <v>6</v>
      </c>
      <c r="G7" s="21"/>
      <c r="H7" s="21"/>
      <c r="I7" s="21"/>
      <c r="J7" s="20"/>
      <c r="K7" s="22" t="s">
        <v>5</v>
      </c>
      <c r="L7" s="21"/>
      <c r="M7" s="21"/>
      <c r="N7" s="21"/>
      <c r="O7" s="20"/>
      <c r="P7" s="20"/>
      <c r="Q7" s="20"/>
    </row>
    <row r="8" spans="2:17" x14ac:dyDescent="0.25">
      <c r="B8" s="53"/>
      <c r="C8" s="53"/>
      <c r="D8" s="53"/>
      <c r="E8" s="53"/>
      <c r="F8" s="52">
        <v>2017</v>
      </c>
      <c r="G8" s="51">
        <f>F8+1</f>
        <v>2018</v>
      </c>
      <c r="H8" s="51">
        <f t="shared" ref="H8:Q8" si="0">G8+1</f>
        <v>2019</v>
      </c>
      <c r="I8" s="51">
        <f t="shared" si="0"/>
        <v>2020</v>
      </c>
      <c r="J8" s="50">
        <f t="shared" si="0"/>
        <v>2021</v>
      </c>
      <c r="K8" s="49">
        <f t="shared" si="0"/>
        <v>2022</v>
      </c>
      <c r="L8" s="49">
        <f t="shared" si="0"/>
        <v>2023</v>
      </c>
      <c r="M8" s="49">
        <f t="shared" si="0"/>
        <v>2024</v>
      </c>
      <c r="N8" s="49">
        <f t="shared" si="0"/>
        <v>2025</v>
      </c>
      <c r="O8" s="49">
        <f t="shared" si="0"/>
        <v>2026</v>
      </c>
      <c r="P8" s="49">
        <f t="shared" si="0"/>
        <v>2027</v>
      </c>
      <c r="Q8" s="49">
        <f t="shared" si="0"/>
        <v>2028</v>
      </c>
    </row>
    <row r="9" spans="2:17" x14ac:dyDescent="0.25">
      <c r="B9" s="67" t="s">
        <v>64</v>
      </c>
      <c r="F9" s="28"/>
      <c r="G9" s="28"/>
      <c r="H9" s="28"/>
      <c r="I9" s="28"/>
      <c r="J9" s="27"/>
      <c r="K9" s="23"/>
      <c r="L9" s="23"/>
      <c r="M9" s="23"/>
      <c r="N9" s="23"/>
      <c r="O9" s="23"/>
      <c r="P9" s="23"/>
      <c r="Q9" s="23"/>
    </row>
    <row r="10" spans="2:17" x14ac:dyDescent="0.25">
      <c r="B10" s="67" t="s">
        <v>65</v>
      </c>
      <c r="F10" s="28"/>
      <c r="G10" s="28"/>
      <c r="H10" s="28"/>
      <c r="I10" s="28"/>
      <c r="J10" s="27"/>
      <c r="K10" s="2"/>
      <c r="L10" s="2"/>
      <c r="M10" s="2"/>
      <c r="N10" s="2"/>
      <c r="O10" s="2"/>
      <c r="P10" s="2"/>
      <c r="Q10" s="2"/>
    </row>
    <row r="11" spans="2:17" x14ac:dyDescent="0.25">
      <c r="B11" s="68" t="s">
        <v>42</v>
      </c>
      <c r="F11" s="48"/>
      <c r="G11" s="48"/>
      <c r="H11" s="48"/>
      <c r="I11" s="48"/>
      <c r="J11" s="47"/>
      <c r="K11" s="3"/>
      <c r="L11" s="3"/>
      <c r="M11" s="3"/>
      <c r="N11" s="3"/>
      <c r="O11" s="3"/>
      <c r="P11" s="3"/>
      <c r="Q11" s="3"/>
    </row>
    <row r="12" spans="2:17" x14ac:dyDescent="0.25">
      <c r="B12" s="68"/>
      <c r="F12" s="26"/>
      <c r="G12" s="26"/>
      <c r="H12" s="26"/>
      <c r="I12" s="26"/>
      <c r="J12" s="25"/>
      <c r="K12" s="2"/>
      <c r="L12" s="2"/>
      <c r="M12" s="2"/>
      <c r="N12" s="2"/>
      <c r="O12" s="2"/>
      <c r="P12" s="2"/>
      <c r="Q12" s="2"/>
    </row>
    <row r="13" spans="2:17" x14ac:dyDescent="0.25">
      <c r="B13" s="67" t="s">
        <v>67</v>
      </c>
      <c r="F13" s="28"/>
      <c r="G13" s="28"/>
      <c r="H13" s="28"/>
      <c r="I13" s="28"/>
      <c r="J13" s="27"/>
      <c r="K13" s="2"/>
      <c r="L13" s="2"/>
      <c r="M13" s="2"/>
      <c r="N13" s="2"/>
      <c r="O13" s="2"/>
      <c r="P13" s="2"/>
      <c r="Q13" s="2"/>
    </row>
    <row r="14" spans="2:17" x14ac:dyDescent="0.25">
      <c r="B14" s="67" t="s">
        <v>68</v>
      </c>
      <c r="F14" s="28"/>
      <c r="G14" s="28"/>
      <c r="H14" s="28"/>
      <c r="I14" s="28"/>
      <c r="J14" s="27"/>
      <c r="K14" s="2"/>
      <c r="L14" s="2"/>
      <c r="M14" s="2"/>
      <c r="N14" s="2"/>
      <c r="O14" s="2"/>
      <c r="P14" s="75"/>
      <c r="Q14" s="75"/>
    </row>
    <row r="15" spans="2:17" x14ac:dyDescent="0.25">
      <c r="B15" s="69" t="s">
        <v>41</v>
      </c>
      <c r="C15" s="46"/>
      <c r="D15" s="46"/>
      <c r="E15" s="46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73"/>
      <c r="Q15" s="73"/>
    </row>
    <row r="16" spans="2:17" x14ac:dyDescent="0.25">
      <c r="B16" s="67" t="s">
        <v>40</v>
      </c>
      <c r="C16" s="43"/>
      <c r="D16" s="43"/>
      <c r="F16" s="38"/>
      <c r="G16" s="38"/>
      <c r="H16" s="38"/>
      <c r="I16" s="38"/>
      <c r="J16" s="32"/>
      <c r="K16" s="38"/>
      <c r="L16" s="38"/>
      <c r="M16" s="38"/>
      <c r="N16" s="38"/>
      <c r="O16" s="38"/>
      <c r="P16" s="76"/>
      <c r="Q16" s="76"/>
    </row>
    <row r="17" spans="2:20" x14ac:dyDescent="0.25">
      <c r="B17" s="70" t="s">
        <v>39</v>
      </c>
      <c r="C17" s="14"/>
      <c r="D17" s="14"/>
      <c r="E17" s="14"/>
      <c r="F17" s="41"/>
      <c r="G17" s="41"/>
      <c r="H17" s="41"/>
      <c r="I17" s="41"/>
      <c r="J17" s="42"/>
      <c r="K17" s="41"/>
      <c r="L17" s="41"/>
      <c r="M17" s="41"/>
      <c r="N17" s="41"/>
      <c r="O17" s="41"/>
      <c r="P17" s="74"/>
      <c r="Q17" s="74"/>
    </row>
    <row r="18" spans="2:20" x14ac:dyDescent="0.25">
      <c r="B18" s="67"/>
      <c r="F18" s="38"/>
      <c r="G18" s="38"/>
      <c r="H18" s="38"/>
      <c r="I18" s="38"/>
      <c r="J18" s="32"/>
    </row>
    <row r="19" spans="2:20" x14ac:dyDescent="0.25">
      <c r="B19" s="67" t="s">
        <v>38</v>
      </c>
      <c r="F19" s="28"/>
      <c r="G19" s="28"/>
      <c r="H19" s="28"/>
      <c r="I19" s="28"/>
      <c r="J19" s="27"/>
      <c r="K19" s="38"/>
      <c r="L19" s="38"/>
      <c r="M19" s="38"/>
      <c r="N19" s="38"/>
      <c r="O19" s="38"/>
      <c r="P19" s="38"/>
      <c r="Q19" s="38"/>
    </row>
    <row r="20" spans="2:20" x14ac:dyDescent="0.25">
      <c r="B20" s="67" t="s">
        <v>37</v>
      </c>
      <c r="F20" s="28"/>
      <c r="G20" s="28"/>
      <c r="H20" s="28"/>
      <c r="I20" s="28"/>
      <c r="J20" s="27"/>
      <c r="K20" s="2"/>
      <c r="L20" s="2"/>
      <c r="M20" s="2"/>
      <c r="N20" s="2"/>
      <c r="O20" s="2"/>
      <c r="P20" s="2"/>
      <c r="Q20" s="2"/>
    </row>
    <row r="21" spans="2:20" x14ac:dyDescent="0.25">
      <c r="B21" s="67" t="s">
        <v>36</v>
      </c>
      <c r="F21" s="38"/>
      <c r="G21" s="26"/>
      <c r="H21" s="26"/>
      <c r="I21" s="26"/>
      <c r="J21" s="25"/>
      <c r="K21" s="26"/>
      <c r="L21" s="26"/>
      <c r="M21" s="26"/>
      <c r="N21" s="26"/>
      <c r="O21" s="26"/>
      <c r="P21" s="26"/>
      <c r="Q21" s="26"/>
    </row>
    <row r="22" spans="2:20" x14ac:dyDescent="0.25">
      <c r="B22" s="68" t="s">
        <v>35</v>
      </c>
      <c r="C22" s="4"/>
      <c r="D22" s="4"/>
      <c r="E22" s="4"/>
      <c r="F22" s="39"/>
      <c r="G22" s="39"/>
      <c r="H22" s="39"/>
      <c r="I22" s="39"/>
      <c r="J22" s="40"/>
      <c r="K22" s="39"/>
      <c r="L22" s="39"/>
      <c r="M22" s="39"/>
      <c r="N22" s="39"/>
      <c r="O22" s="39"/>
      <c r="P22" s="39"/>
      <c r="Q22" s="39"/>
    </row>
    <row r="23" spans="2:20" x14ac:dyDescent="0.25">
      <c r="B23" s="67"/>
      <c r="C23" s="4"/>
      <c r="D23" s="4"/>
      <c r="E23" s="4"/>
      <c r="F23" s="38"/>
      <c r="G23" s="38"/>
      <c r="H23" s="38"/>
      <c r="I23" s="38"/>
      <c r="J23" s="38"/>
    </row>
    <row r="24" spans="2:20" x14ac:dyDescent="0.25">
      <c r="B24" s="67"/>
      <c r="F24" s="38"/>
    </row>
    <row r="25" spans="2:20" x14ac:dyDescent="0.25">
      <c r="B25" s="67"/>
      <c r="F25" s="22" t="s">
        <v>6</v>
      </c>
      <c r="G25" s="21"/>
      <c r="H25" s="21"/>
      <c r="I25" s="21"/>
      <c r="J25" s="20"/>
      <c r="K25" s="22" t="s">
        <v>5</v>
      </c>
      <c r="L25" s="21"/>
      <c r="M25" s="21"/>
      <c r="N25" s="21"/>
      <c r="O25" s="20"/>
      <c r="P25" s="20"/>
      <c r="Q25" s="20"/>
    </row>
    <row r="26" spans="2:20" x14ac:dyDescent="0.25">
      <c r="B26" s="67"/>
      <c r="F26" s="37">
        <f>F8</f>
        <v>2017</v>
      </c>
      <c r="G26" s="17">
        <f t="shared" ref="G26:Q26" si="1">F26+1</f>
        <v>2018</v>
      </c>
      <c r="H26" s="17">
        <f t="shared" si="1"/>
        <v>2019</v>
      </c>
      <c r="I26" s="17">
        <f t="shared" si="1"/>
        <v>2020</v>
      </c>
      <c r="J26" s="18">
        <f t="shared" si="1"/>
        <v>2021</v>
      </c>
      <c r="K26" s="17">
        <f t="shared" si="1"/>
        <v>2022</v>
      </c>
      <c r="L26" s="17">
        <f t="shared" si="1"/>
        <v>2023</v>
      </c>
      <c r="M26" s="17">
        <f t="shared" si="1"/>
        <v>2024</v>
      </c>
      <c r="N26" s="17">
        <f t="shared" si="1"/>
        <v>2025</v>
      </c>
      <c r="O26" s="17">
        <f t="shared" si="1"/>
        <v>2026</v>
      </c>
      <c r="P26" s="17">
        <f t="shared" si="1"/>
        <v>2027</v>
      </c>
      <c r="Q26" s="17">
        <f t="shared" si="1"/>
        <v>2028</v>
      </c>
    </row>
    <row r="27" spans="2:20" x14ac:dyDescent="0.25">
      <c r="B27" s="68" t="s">
        <v>34</v>
      </c>
      <c r="C27" s="4"/>
      <c r="E27" s="4"/>
      <c r="F27" s="7"/>
      <c r="G27" s="7"/>
      <c r="H27" s="7"/>
      <c r="I27" s="7"/>
      <c r="J27" s="16"/>
      <c r="K27" s="7"/>
      <c r="L27" s="7"/>
      <c r="M27" s="7"/>
      <c r="N27" s="7"/>
      <c r="O27" s="7"/>
      <c r="P27" s="7"/>
      <c r="Q27" s="7"/>
    </row>
    <row r="28" spans="2:20" x14ac:dyDescent="0.25">
      <c r="B28" s="67" t="s">
        <v>0</v>
      </c>
      <c r="F28" s="7"/>
      <c r="G28" s="7"/>
      <c r="H28" s="7"/>
      <c r="I28" s="7"/>
      <c r="J28" s="16"/>
      <c r="K28" s="8"/>
      <c r="L28" s="7"/>
      <c r="M28" s="7"/>
      <c r="N28" s="7"/>
      <c r="O28" s="7"/>
      <c r="P28" s="7"/>
      <c r="Q28" s="7"/>
      <c r="S28" s="7" t="s">
        <v>1</v>
      </c>
      <c r="T28" s="8"/>
    </row>
    <row r="29" spans="2:20" x14ac:dyDescent="0.25">
      <c r="B29" s="1" t="s">
        <v>167</v>
      </c>
      <c r="F29" s="71"/>
      <c r="G29" s="71"/>
      <c r="H29" s="71"/>
      <c r="I29" s="71"/>
      <c r="J29" s="16"/>
      <c r="K29" s="8"/>
      <c r="L29" s="7"/>
      <c r="M29" s="7"/>
      <c r="N29" s="7"/>
      <c r="O29" s="7"/>
      <c r="P29" s="7"/>
      <c r="Q29" s="7"/>
      <c r="S29" s="7" t="s">
        <v>1</v>
      </c>
      <c r="T29" s="8"/>
    </row>
    <row r="30" spans="2:20" x14ac:dyDescent="0.25">
      <c r="B30" s="1" t="s">
        <v>169</v>
      </c>
      <c r="F30" s="71"/>
      <c r="G30" s="71"/>
      <c r="H30" s="71"/>
      <c r="I30" s="71"/>
      <c r="J30" s="16"/>
      <c r="K30" s="8"/>
      <c r="L30" s="7"/>
      <c r="M30" s="7"/>
      <c r="N30" s="7"/>
      <c r="O30" s="7"/>
      <c r="P30" s="7"/>
      <c r="Q30" s="7"/>
      <c r="S30" s="7" t="s">
        <v>1</v>
      </c>
      <c r="T30" s="8"/>
    </row>
    <row r="31" spans="2:20" x14ac:dyDescent="0.25">
      <c r="B31" s="1" t="s">
        <v>168</v>
      </c>
      <c r="F31" s="71"/>
      <c r="G31" s="71"/>
      <c r="H31" s="71"/>
      <c r="I31" s="71"/>
      <c r="J31" s="16"/>
      <c r="K31" s="8"/>
      <c r="L31" s="7"/>
      <c r="M31" s="7"/>
      <c r="N31" s="7"/>
      <c r="O31" s="7"/>
      <c r="P31" s="7"/>
      <c r="Q31" s="7"/>
      <c r="S31" s="7" t="s">
        <v>1</v>
      </c>
      <c r="T31" s="8"/>
    </row>
    <row r="32" spans="2:20" x14ac:dyDescent="0.25">
      <c r="B32" s="67" t="s">
        <v>33</v>
      </c>
      <c r="F32" s="71"/>
      <c r="G32" s="71"/>
      <c r="H32" s="71"/>
      <c r="I32" s="71"/>
      <c r="J32" s="16"/>
      <c r="K32" s="8"/>
      <c r="L32" s="7"/>
      <c r="M32" s="7"/>
      <c r="N32" s="7"/>
      <c r="O32" s="7"/>
      <c r="P32" s="7"/>
      <c r="Q32" s="7"/>
      <c r="S32" s="7" t="s">
        <v>1</v>
      </c>
      <c r="T32" s="8"/>
    </row>
    <row r="33" spans="2:20" x14ac:dyDescent="0.25">
      <c r="B33" s="67" t="s">
        <v>32</v>
      </c>
      <c r="F33" s="7"/>
      <c r="G33" s="7"/>
      <c r="H33" s="7"/>
      <c r="I33" s="7"/>
      <c r="J33" s="16"/>
      <c r="K33" s="8"/>
      <c r="L33" s="7"/>
      <c r="M33" s="7"/>
      <c r="N33" s="7"/>
      <c r="O33" s="7"/>
      <c r="P33" s="7"/>
      <c r="Q33" s="7"/>
      <c r="S33" s="7" t="s">
        <v>1</v>
      </c>
      <c r="T33" s="8"/>
    </row>
    <row r="34" spans="2:20" x14ac:dyDescent="0.25">
      <c r="B34" s="67" t="s">
        <v>31</v>
      </c>
      <c r="F34" s="71"/>
      <c r="G34" s="71"/>
      <c r="H34" s="71"/>
      <c r="I34" s="71"/>
      <c r="J34" s="16"/>
      <c r="K34" s="7"/>
      <c r="L34" s="7"/>
      <c r="M34" s="7"/>
      <c r="N34" s="7"/>
      <c r="O34" s="7"/>
      <c r="P34" s="7"/>
      <c r="Q34" s="7"/>
    </row>
    <row r="35" spans="2:20" x14ac:dyDescent="0.25">
      <c r="F35" s="2"/>
      <c r="G35" s="2"/>
      <c r="H35" s="2"/>
      <c r="I35" s="2"/>
      <c r="J35" s="2"/>
      <c r="K35" s="36"/>
      <c r="L35" s="2"/>
      <c r="M35" s="2"/>
      <c r="N35" s="2"/>
      <c r="O35" s="2"/>
      <c r="P35" s="2"/>
      <c r="Q35" s="2"/>
    </row>
    <row r="36" spans="2:20" ht="14.4" x14ac:dyDescent="0.3">
      <c r="B36" s="6" t="s">
        <v>30</v>
      </c>
      <c r="C36" s="5"/>
      <c r="D36" s="6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20" hidden="1" outlineLevel="1" x14ac:dyDescent="0.25"/>
    <row r="38" spans="2:20" hidden="1" outlineLevel="1" x14ac:dyDescent="0.25">
      <c r="F38" s="15" t="s">
        <v>3</v>
      </c>
      <c r="G38" s="14"/>
      <c r="H38" s="14"/>
      <c r="I38" s="13"/>
      <c r="K38" s="15" t="s">
        <v>29</v>
      </c>
      <c r="L38" s="14"/>
      <c r="M38" s="14"/>
      <c r="N38" s="13"/>
    </row>
    <row r="39" spans="2:20" hidden="1" outlineLevel="1" x14ac:dyDescent="0.25">
      <c r="F39" s="12" t="s">
        <v>28</v>
      </c>
      <c r="I39" s="33"/>
      <c r="K39" s="12"/>
      <c r="N39" s="16"/>
    </row>
    <row r="40" spans="2:20" hidden="1" outlineLevel="1" x14ac:dyDescent="0.25">
      <c r="F40" s="12" t="s">
        <v>27</v>
      </c>
      <c r="I40" s="32"/>
      <c r="K40" s="12" t="s">
        <v>26</v>
      </c>
      <c r="N40" s="11"/>
    </row>
    <row r="41" spans="2:20" hidden="1" outlineLevel="1" x14ac:dyDescent="0.25">
      <c r="F41" s="12" t="s">
        <v>2</v>
      </c>
      <c r="I41" s="35"/>
      <c r="K41" s="12" t="s">
        <v>25</v>
      </c>
      <c r="N41" s="34"/>
    </row>
    <row r="42" spans="2:20" hidden="1" outlineLevel="1" x14ac:dyDescent="0.25">
      <c r="F42" s="12" t="s">
        <v>24</v>
      </c>
      <c r="I42" s="24"/>
      <c r="K42" s="12" t="s">
        <v>24</v>
      </c>
      <c r="N42" s="24"/>
      <c r="O42" s="23"/>
      <c r="P42" s="23"/>
      <c r="Q42" s="23"/>
    </row>
    <row r="43" spans="2:20" hidden="1" outlineLevel="1" x14ac:dyDescent="0.25">
      <c r="F43" s="12" t="s">
        <v>23</v>
      </c>
      <c r="I43" s="33"/>
      <c r="K43" s="12" t="s">
        <v>23</v>
      </c>
      <c r="N43" s="33"/>
      <c r="O43" s="23"/>
      <c r="P43" s="23"/>
      <c r="Q43" s="23"/>
    </row>
    <row r="44" spans="2:20" hidden="1" outlineLevel="1" x14ac:dyDescent="0.25">
      <c r="F44" s="12" t="s">
        <v>22</v>
      </c>
      <c r="I44" s="11"/>
      <c r="K44" s="12" t="s">
        <v>22</v>
      </c>
      <c r="N44" s="11"/>
    </row>
    <row r="45" spans="2:20" hidden="1" outlineLevel="1" x14ac:dyDescent="0.25">
      <c r="F45" s="12"/>
      <c r="I45" s="11"/>
      <c r="K45" s="12"/>
      <c r="N45" s="11"/>
    </row>
    <row r="46" spans="2:20" hidden="1" outlineLevel="1" x14ac:dyDescent="0.25">
      <c r="F46" s="12" t="s">
        <v>21</v>
      </c>
      <c r="I46" s="11"/>
      <c r="K46" s="12" t="s">
        <v>21</v>
      </c>
      <c r="N46" s="11"/>
    </row>
    <row r="47" spans="2:20" hidden="1" outlineLevel="1" x14ac:dyDescent="0.25">
      <c r="F47" s="12" t="s">
        <v>20</v>
      </c>
      <c r="I47" s="11"/>
      <c r="K47" s="12" t="s">
        <v>20</v>
      </c>
      <c r="N47" s="11"/>
    </row>
    <row r="48" spans="2:20" hidden="1" outlineLevel="1" x14ac:dyDescent="0.25">
      <c r="F48" s="12" t="s">
        <v>19</v>
      </c>
      <c r="I48" s="25"/>
      <c r="K48" s="12" t="s">
        <v>19</v>
      </c>
      <c r="N48" s="25"/>
    </row>
    <row r="49" spans="2:17" hidden="1" outlineLevel="1" x14ac:dyDescent="0.25">
      <c r="F49" s="12" t="s">
        <v>18</v>
      </c>
      <c r="I49" s="11"/>
      <c r="K49" s="12" t="s">
        <v>18</v>
      </c>
      <c r="N49" s="11"/>
    </row>
    <row r="50" spans="2:17" hidden="1" outlineLevel="1" x14ac:dyDescent="0.25">
      <c r="F50" s="12" t="s">
        <v>17</v>
      </c>
      <c r="I50" s="32"/>
      <c r="K50" s="12" t="s">
        <v>17</v>
      </c>
      <c r="N50" s="32"/>
    </row>
    <row r="51" spans="2:17" hidden="1" outlineLevel="1" x14ac:dyDescent="0.25">
      <c r="F51" s="10" t="s">
        <v>16</v>
      </c>
      <c r="G51" s="9"/>
      <c r="H51" s="9"/>
      <c r="I51" s="31"/>
      <c r="K51" s="10" t="s">
        <v>16</v>
      </c>
      <c r="L51" s="9"/>
      <c r="M51" s="9"/>
      <c r="N51" s="31"/>
    </row>
    <row r="52" spans="2:17" hidden="1" outlineLevel="1" x14ac:dyDescent="0.25"/>
    <row r="53" spans="2:17" hidden="1" outlineLevel="1" x14ac:dyDescent="0.25">
      <c r="E53" s="30"/>
    </row>
    <row r="54" spans="2:17" hidden="1" outlineLevel="1" x14ac:dyDescent="0.25">
      <c r="G54" s="29"/>
    </row>
    <row r="55" spans="2:17" ht="14.4" collapsed="1" x14ac:dyDescent="0.3">
      <c r="B55" s="6" t="s">
        <v>15</v>
      </c>
      <c r="C55" s="5"/>
      <c r="D55" s="6"/>
      <c r="E55" s="6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8" spans="2:17" x14ac:dyDescent="0.25">
      <c r="F58" s="22" t="s">
        <v>6</v>
      </c>
      <c r="G58" s="21"/>
      <c r="H58" s="21"/>
      <c r="I58" s="21"/>
      <c r="J58" s="20"/>
      <c r="K58" s="22" t="s">
        <v>5</v>
      </c>
      <c r="L58" s="21"/>
      <c r="M58" s="21"/>
      <c r="N58" s="21"/>
      <c r="O58" s="20"/>
      <c r="P58" s="72"/>
      <c r="Q58" s="72"/>
    </row>
    <row r="59" spans="2:17" x14ac:dyDescent="0.25">
      <c r="F59" s="19">
        <f>F8</f>
        <v>2017</v>
      </c>
      <c r="G59" s="17">
        <f t="shared" ref="G59:O59" si="2">F59+1</f>
        <v>2018</v>
      </c>
      <c r="H59" s="17">
        <f t="shared" si="2"/>
        <v>2019</v>
      </c>
      <c r="I59" s="17">
        <f t="shared" si="2"/>
        <v>2020</v>
      </c>
      <c r="J59" s="18">
        <f t="shared" si="2"/>
        <v>2021</v>
      </c>
      <c r="K59" s="17">
        <f t="shared" si="2"/>
        <v>2022</v>
      </c>
      <c r="L59" s="17">
        <f t="shared" si="2"/>
        <v>2023</v>
      </c>
      <c r="M59" s="17">
        <f t="shared" si="2"/>
        <v>2024</v>
      </c>
      <c r="N59" s="17">
        <f t="shared" si="2"/>
        <v>2025</v>
      </c>
      <c r="O59" s="17">
        <f t="shared" si="2"/>
        <v>2026</v>
      </c>
      <c r="P59" s="17"/>
      <c r="Q59" s="17"/>
    </row>
    <row r="60" spans="2:17" x14ac:dyDescent="0.25">
      <c r="B60" s="67" t="s">
        <v>14</v>
      </c>
      <c r="F60" s="28"/>
      <c r="G60" s="28"/>
      <c r="H60" s="28"/>
      <c r="I60" s="28"/>
      <c r="J60" s="27"/>
    </row>
    <row r="61" spans="2:17" x14ac:dyDescent="0.25">
      <c r="B61" s="67" t="s">
        <v>13</v>
      </c>
      <c r="F61" s="26"/>
      <c r="G61" s="26"/>
      <c r="H61" s="26"/>
      <c r="I61" s="26"/>
      <c r="J61" s="25"/>
    </row>
    <row r="62" spans="2:17" x14ac:dyDescent="0.25">
      <c r="B62" s="67" t="s">
        <v>12</v>
      </c>
      <c r="F62" s="26"/>
      <c r="G62" s="26"/>
      <c r="H62" s="26"/>
      <c r="I62" s="26"/>
      <c r="J62" s="25"/>
    </row>
    <row r="63" spans="2:17" x14ac:dyDescent="0.25">
      <c r="B63" s="67" t="s">
        <v>11</v>
      </c>
      <c r="F63" s="2"/>
      <c r="G63" s="2"/>
      <c r="H63" s="2"/>
      <c r="I63" s="2"/>
      <c r="J63" s="11"/>
    </row>
    <row r="64" spans="2:17" x14ac:dyDescent="0.25">
      <c r="B64" s="67"/>
      <c r="F64" s="2"/>
      <c r="G64" s="2"/>
      <c r="H64" s="2"/>
      <c r="I64" s="2"/>
      <c r="J64" s="11"/>
    </row>
    <row r="65" spans="2:17" x14ac:dyDescent="0.25">
      <c r="B65" s="67" t="s">
        <v>10</v>
      </c>
      <c r="F65" s="26"/>
      <c r="G65" s="26"/>
      <c r="H65" s="26"/>
      <c r="I65" s="26"/>
      <c r="J65" s="25"/>
    </row>
    <row r="66" spans="2:17" x14ac:dyDescent="0.25">
      <c r="B66" s="67" t="s">
        <v>112</v>
      </c>
      <c r="F66" s="26"/>
      <c r="G66" s="26"/>
      <c r="H66" s="26"/>
      <c r="I66" s="26"/>
      <c r="J66" s="25"/>
    </row>
    <row r="67" spans="2:17" x14ac:dyDescent="0.25">
      <c r="B67" s="67" t="s">
        <v>9</v>
      </c>
      <c r="F67" s="2"/>
      <c r="G67" s="2"/>
      <c r="H67" s="2"/>
      <c r="I67" s="2"/>
      <c r="J67" s="11"/>
    </row>
    <row r="68" spans="2:17" x14ac:dyDescent="0.25">
      <c r="F68" s="2"/>
      <c r="G68" s="2"/>
      <c r="H68" s="2"/>
      <c r="I68" s="2"/>
      <c r="J68" s="11"/>
    </row>
    <row r="69" spans="2:17" x14ac:dyDescent="0.25">
      <c r="B69" s="4" t="s">
        <v>8</v>
      </c>
      <c r="F69" s="2"/>
      <c r="G69" s="2"/>
      <c r="H69" s="2"/>
      <c r="I69" s="2"/>
      <c r="J69" s="11"/>
      <c r="K69" s="2"/>
      <c r="L69" s="2"/>
      <c r="M69" s="2"/>
      <c r="N69" s="2"/>
      <c r="O69" s="2"/>
      <c r="P69" s="2"/>
      <c r="Q69" s="2"/>
    </row>
    <row r="70" spans="2:17" x14ac:dyDescent="0.25">
      <c r="B70" s="4" t="s">
        <v>7</v>
      </c>
      <c r="G70" s="23"/>
      <c r="H70" s="23"/>
      <c r="I70" s="23"/>
      <c r="J70" s="24"/>
      <c r="K70" s="23"/>
      <c r="L70" s="23"/>
      <c r="M70" s="23"/>
      <c r="N70" s="23"/>
      <c r="O70" s="23"/>
      <c r="P70" s="23"/>
      <c r="Q70" s="23"/>
    </row>
    <row r="73" spans="2:17" x14ac:dyDescent="0.25">
      <c r="F73" s="22" t="s">
        <v>6</v>
      </c>
      <c r="G73" s="21"/>
      <c r="H73" s="21"/>
      <c r="I73" s="21"/>
      <c r="J73" s="20"/>
      <c r="K73" s="22" t="s">
        <v>5</v>
      </c>
      <c r="L73" s="21"/>
      <c r="M73" s="21"/>
      <c r="N73" s="21"/>
      <c r="O73" s="20"/>
      <c r="P73" s="72"/>
      <c r="Q73" s="72"/>
    </row>
    <row r="74" spans="2:17" x14ac:dyDescent="0.25">
      <c r="F74" s="19">
        <f>F59</f>
        <v>2017</v>
      </c>
      <c r="G74" s="17">
        <f t="shared" ref="G74:O74" si="3">F74+1</f>
        <v>2018</v>
      </c>
      <c r="H74" s="17">
        <f t="shared" si="3"/>
        <v>2019</v>
      </c>
      <c r="I74" s="17">
        <f t="shared" si="3"/>
        <v>2020</v>
      </c>
      <c r="J74" s="18">
        <f t="shared" si="3"/>
        <v>2021</v>
      </c>
      <c r="K74" s="17">
        <f t="shared" si="3"/>
        <v>2022</v>
      </c>
      <c r="L74" s="17">
        <f t="shared" si="3"/>
        <v>2023</v>
      </c>
      <c r="M74" s="17">
        <f t="shared" si="3"/>
        <v>2024</v>
      </c>
      <c r="N74" s="17">
        <f t="shared" si="3"/>
        <v>2025</v>
      </c>
      <c r="O74" s="17">
        <f t="shared" si="3"/>
        <v>2026</v>
      </c>
      <c r="P74" s="17"/>
      <c r="Q74" s="17"/>
    </row>
    <row r="75" spans="2:17" x14ac:dyDescent="0.25">
      <c r="B75" s="1" t="s">
        <v>4</v>
      </c>
      <c r="F75" s="7"/>
      <c r="G75" s="7"/>
      <c r="H75" s="7"/>
      <c r="I75" s="7"/>
      <c r="J75" s="16"/>
      <c r="K75" s="8"/>
      <c r="L75" s="7"/>
      <c r="M75" s="7"/>
      <c r="N75" s="7"/>
      <c r="O75" s="7"/>
      <c r="P75" s="7"/>
      <c r="Q75" s="7"/>
    </row>
  </sheetData>
  <scenarios current="2" sqref="I50 N50">
    <scenario name="Base case" locked="1" count="4" user="Classroom" comment="Created by Classroom on 3/19/2018_x000a_Modified by Classroom on 3/19/2018">
      <inputCells r="K28" val="0.07" numFmtId="165"/>
      <inputCells r="K29" val="0.615" numFmtId="165"/>
      <inputCells r="K30" val="0.057" numFmtId="165"/>
      <inputCells r="K31" val="0.04" numFmtId="165"/>
    </scenario>
    <scenario name="Best case" locked="1" count="4" user="Classroom" comment="Created by Classroom on 3/19/2018">
      <inputCells r="K28" val="0.09" numFmtId="165"/>
      <inputCells r="K29" val="0.61" numFmtId="165"/>
      <inputCells r="K30" val="0.055" numFmtId="165"/>
      <inputCells r="K31" val="0.037" numFmtId="165"/>
    </scenario>
    <scenario name="Worst case" locked="1" count="4" user="Classroom" comment="Created by Classroom on 3/19/2018">
      <inputCells r="K28" val="0.02" numFmtId="165"/>
      <inputCells r="K29" val="0.63" numFmtId="165"/>
      <inputCells r="K30" val="0.06" numFmtId="165"/>
      <inputCells r="K31" val="0.043" numFmtId="165"/>
    </scenario>
  </scenarios>
  <pageMargins left="0.7" right="0.7" top="0.75" bottom="0.75" header="0.3" footer="0.3"/>
  <pageSetup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04EA-4733-4D36-9F57-5CE7FD51AB35}">
  <dimension ref="A4:G39"/>
  <sheetViews>
    <sheetView workbookViewId="0">
      <selection activeCell="B10" sqref="B10:F10"/>
    </sheetView>
  </sheetViews>
  <sheetFormatPr defaultRowHeight="13.2" x14ac:dyDescent="0.25"/>
  <cols>
    <col min="1" max="1" width="50" style="55" customWidth="1"/>
    <col min="2" max="196" width="12" style="55" customWidth="1"/>
    <col min="197" max="16384" width="8.88671875" style="55"/>
  </cols>
  <sheetData>
    <row r="4" spans="1:7" x14ac:dyDescent="0.25">
      <c r="A4" s="54" t="s">
        <v>45</v>
      </c>
    </row>
    <row r="5" spans="1:7" ht="21" x14ac:dyDescent="0.4">
      <c r="A5" s="56" t="s">
        <v>46</v>
      </c>
    </row>
    <row r="7" spans="1:7" x14ac:dyDescent="0.25">
      <c r="A7" s="57" t="s">
        <v>47</v>
      </c>
    </row>
    <row r="10" spans="1:7" x14ac:dyDescent="0.25">
      <c r="A10" s="58" t="s">
        <v>48</v>
      </c>
      <c r="B10" s="55">
        <f>YEAR(B11)</f>
        <v>2021</v>
      </c>
      <c r="C10" s="55">
        <f t="shared" ref="C10:F10" si="0">YEAR(C11)</f>
        <v>2020</v>
      </c>
      <c r="D10" s="55">
        <f t="shared" si="0"/>
        <v>2019</v>
      </c>
      <c r="E10" s="55">
        <f t="shared" si="0"/>
        <v>2018</v>
      </c>
      <c r="F10" s="55">
        <f t="shared" si="0"/>
        <v>2017</v>
      </c>
    </row>
    <row r="11" spans="1:7" x14ac:dyDescent="0.25">
      <c r="A11" s="59" t="s">
        <v>49</v>
      </c>
      <c r="B11" s="60" t="s">
        <v>50</v>
      </c>
      <c r="C11" s="60" t="s">
        <v>51</v>
      </c>
      <c r="D11" s="60" t="s">
        <v>52</v>
      </c>
      <c r="E11" s="60" t="s">
        <v>53</v>
      </c>
      <c r="F11" s="60" t="s">
        <v>54</v>
      </c>
      <c r="G11" s="59"/>
    </row>
    <row r="12" spans="1:7" x14ac:dyDescent="0.25">
      <c r="A12" s="59" t="s">
        <v>55</v>
      </c>
      <c r="B12" s="60" t="s">
        <v>56</v>
      </c>
      <c r="C12" s="60" t="s">
        <v>56</v>
      </c>
      <c r="D12" s="60" t="s">
        <v>56</v>
      </c>
      <c r="E12" s="60" t="s">
        <v>56</v>
      </c>
      <c r="F12" s="60" t="s">
        <v>56</v>
      </c>
      <c r="G12" s="59"/>
    </row>
    <row r="13" spans="1:7" ht="26.4" x14ac:dyDescent="0.25">
      <c r="A13" s="59" t="s">
        <v>57</v>
      </c>
      <c r="B13" s="60" t="s">
        <v>58</v>
      </c>
      <c r="C13" s="60" t="s">
        <v>58</v>
      </c>
      <c r="D13" s="60" t="s">
        <v>58</v>
      </c>
      <c r="E13" s="60" t="s">
        <v>58</v>
      </c>
      <c r="F13" s="60" t="s">
        <v>58</v>
      </c>
      <c r="G13" s="59"/>
    </row>
    <row r="14" spans="1:7" x14ac:dyDescent="0.25">
      <c r="A14" s="59" t="s">
        <v>59</v>
      </c>
      <c r="B14" s="60" t="s">
        <v>60</v>
      </c>
      <c r="C14" s="60" t="s">
        <v>60</v>
      </c>
      <c r="D14" s="60" t="s">
        <v>60</v>
      </c>
      <c r="E14" s="60" t="s">
        <v>61</v>
      </c>
      <c r="F14" s="60" t="s">
        <v>61</v>
      </c>
      <c r="G14" s="59"/>
    </row>
    <row r="15" spans="1:7" x14ac:dyDescent="0.25">
      <c r="A15" s="59" t="s">
        <v>62</v>
      </c>
      <c r="B15" s="60" t="s">
        <v>63</v>
      </c>
      <c r="C15" s="60" t="s">
        <v>63</v>
      </c>
      <c r="D15" s="60" t="s">
        <v>63</v>
      </c>
      <c r="E15" s="60" t="s">
        <v>63</v>
      </c>
      <c r="F15" s="60" t="s">
        <v>63</v>
      </c>
      <c r="G15" s="59"/>
    </row>
    <row r="16" spans="1:7" x14ac:dyDescent="0.25">
      <c r="A16" s="61" t="s">
        <v>64</v>
      </c>
      <c r="B16" s="62">
        <v>101475</v>
      </c>
      <c r="C16" s="62">
        <v>75227</v>
      </c>
      <c r="D16" s="62">
        <v>63354</v>
      </c>
      <c r="E16" s="62">
        <v>34557</v>
      </c>
      <c r="F16" s="62">
        <v>14258</v>
      </c>
      <c r="G16" s="61"/>
    </row>
    <row r="17" spans="1:7" x14ac:dyDescent="0.25">
      <c r="A17" s="61" t="s">
        <v>65</v>
      </c>
      <c r="B17" s="62">
        <v>25446</v>
      </c>
      <c r="C17" s="62">
        <v>21291</v>
      </c>
      <c r="D17" s="62">
        <v>15927</v>
      </c>
      <c r="E17" s="62">
        <v>10874</v>
      </c>
      <c r="F17" s="62">
        <v>5129</v>
      </c>
      <c r="G17" s="61"/>
    </row>
    <row r="18" spans="1:7" x14ac:dyDescent="0.25">
      <c r="A18" s="61" t="s">
        <v>66</v>
      </c>
      <c r="B18" s="62">
        <v>76029</v>
      </c>
      <c r="C18" s="62">
        <v>53936</v>
      </c>
      <c r="D18" s="62">
        <v>47427</v>
      </c>
      <c r="E18" s="62">
        <v>23683</v>
      </c>
      <c r="F18" s="62">
        <v>9129</v>
      </c>
      <c r="G18" s="61"/>
    </row>
    <row r="19" spans="1:7" x14ac:dyDescent="0.25">
      <c r="A19" s="61" t="s">
        <v>67</v>
      </c>
      <c r="B19" s="62">
        <v>27110</v>
      </c>
      <c r="C19" s="62">
        <v>21271</v>
      </c>
      <c r="D19" s="62">
        <v>12272</v>
      </c>
      <c r="E19" s="62">
        <v>10258</v>
      </c>
      <c r="F19" s="62">
        <v>7242</v>
      </c>
      <c r="G19" s="61"/>
    </row>
    <row r="20" spans="1:7" x14ac:dyDescent="0.25">
      <c r="A20" s="61" t="s">
        <v>68</v>
      </c>
      <c r="B20" s="62">
        <v>96387</v>
      </c>
      <c r="C20" s="62">
        <v>75524</v>
      </c>
      <c r="D20" s="62">
        <v>63220</v>
      </c>
      <c r="E20" s="62">
        <v>34820</v>
      </c>
      <c r="F20" s="62">
        <v>20261</v>
      </c>
      <c r="G20" s="61"/>
    </row>
    <row r="21" spans="1:7" x14ac:dyDescent="0.25">
      <c r="A21" s="61" t="s">
        <v>69</v>
      </c>
      <c r="B21" s="62">
        <v>123497</v>
      </c>
      <c r="C21" s="62">
        <v>96795</v>
      </c>
      <c r="D21" s="62">
        <v>75492</v>
      </c>
      <c r="E21" s="62">
        <v>45078</v>
      </c>
      <c r="F21" s="62">
        <v>27503</v>
      </c>
      <c r="G21" s="61"/>
    </row>
    <row r="22" spans="1:7" x14ac:dyDescent="0.25">
      <c r="A22" s="61" t="s">
        <v>70</v>
      </c>
      <c r="B22" s="62">
        <v>-47468</v>
      </c>
      <c r="C22" s="62">
        <v>-42859</v>
      </c>
      <c r="D22" s="62">
        <v>-28065</v>
      </c>
      <c r="E22" s="62">
        <v>-21395</v>
      </c>
      <c r="F22" s="62">
        <v>-18374</v>
      </c>
      <c r="G22" s="61"/>
    </row>
    <row r="23" spans="1:7" x14ac:dyDescent="0.25">
      <c r="A23" s="61" t="s">
        <v>71</v>
      </c>
      <c r="B23" s="62">
        <v>198</v>
      </c>
      <c r="C23" s="62">
        <v>1104</v>
      </c>
      <c r="D23" s="62">
        <v>1656</v>
      </c>
      <c r="E23" s="62">
        <v>189</v>
      </c>
      <c r="F23" s="62">
        <v>34</v>
      </c>
      <c r="G23" s="61"/>
    </row>
    <row r="24" spans="1:7" x14ac:dyDescent="0.25">
      <c r="A24" s="61" t="s">
        <v>72</v>
      </c>
      <c r="B24" s="62">
        <v>2518</v>
      </c>
      <c r="C24" s="62">
        <v>4411</v>
      </c>
      <c r="D24" s="62">
        <v>4952</v>
      </c>
      <c r="E24" s="62">
        <v>4361</v>
      </c>
      <c r="F24" s="62">
        <v>3943</v>
      </c>
      <c r="G24" s="61"/>
    </row>
    <row r="25" spans="1:7" x14ac:dyDescent="0.25">
      <c r="A25" s="61" t="s">
        <v>73</v>
      </c>
      <c r="B25" s="63" t="s">
        <v>74</v>
      </c>
      <c r="C25" s="62">
        <v>-1119</v>
      </c>
      <c r="D25" s="63" t="s">
        <v>74</v>
      </c>
      <c r="E25" s="63" t="s">
        <v>74</v>
      </c>
      <c r="F25" s="63" t="s">
        <v>74</v>
      </c>
      <c r="G25" s="61"/>
    </row>
    <row r="26" spans="1:7" x14ac:dyDescent="0.25">
      <c r="A26" s="61" t="s">
        <v>75</v>
      </c>
      <c r="B26" s="62">
        <v>-23</v>
      </c>
      <c r="C26" s="62">
        <v>-80</v>
      </c>
      <c r="D26" s="62">
        <v>-21054</v>
      </c>
      <c r="E26" s="62">
        <v>-12063</v>
      </c>
      <c r="F26" s="62">
        <v>2927</v>
      </c>
      <c r="G26" s="61"/>
    </row>
    <row r="27" spans="1:7" x14ac:dyDescent="0.25">
      <c r="A27" s="61" t="s">
        <v>76</v>
      </c>
      <c r="B27" s="62">
        <v>-49811</v>
      </c>
      <c r="C27" s="62">
        <v>-47365</v>
      </c>
      <c r="D27" s="62">
        <v>-52415</v>
      </c>
      <c r="E27" s="62">
        <v>-37630</v>
      </c>
      <c r="F27" s="62">
        <v>-19356</v>
      </c>
      <c r="G27" s="61"/>
    </row>
    <row r="28" spans="1:7" x14ac:dyDescent="0.25">
      <c r="A28" s="61" t="s">
        <v>77</v>
      </c>
      <c r="B28" s="63" t="s">
        <v>74</v>
      </c>
      <c r="C28" s="63" t="s">
        <v>74</v>
      </c>
      <c r="D28" s="63" t="s">
        <v>74</v>
      </c>
      <c r="E28" s="62">
        <v>1</v>
      </c>
      <c r="F28" s="63" t="s">
        <v>74</v>
      </c>
      <c r="G28" s="61"/>
    </row>
    <row r="29" spans="1:7" x14ac:dyDescent="0.25">
      <c r="A29" s="61" t="s">
        <v>78</v>
      </c>
      <c r="B29" s="63" t="s">
        <v>74</v>
      </c>
      <c r="C29" s="62">
        <v>-47365</v>
      </c>
      <c r="D29" s="62">
        <v>-52415</v>
      </c>
      <c r="E29" s="62">
        <v>-37629</v>
      </c>
      <c r="F29" s="62">
        <v>-19356</v>
      </c>
      <c r="G29" s="61"/>
    </row>
    <row r="30" spans="1:7" x14ac:dyDescent="0.25">
      <c r="A30" s="61" t="s">
        <v>79</v>
      </c>
      <c r="B30" s="64">
        <v>34635.358</v>
      </c>
      <c r="C30" s="64">
        <v>32965.538999999997</v>
      </c>
      <c r="D30" s="64">
        <v>22956.679</v>
      </c>
      <c r="E30" s="64">
        <v>960.88199999999995</v>
      </c>
      <c r="F30" s="64">
        <v>434.15800000000002</v>
      </c>
      <c r="G30" s="61"/>
    </row>
    <row r="31" spans="1:7" x14ac:dyDescent="0.25">
      <c r="A31" s="61" t="s">
        <v>80</v>
      </c>
      <c r="B31" s="64">
        <v>34635.358</v>
      </c>
      <c r="C31" s="64">
        <v>32965.538999999997</v>
      </c>
      <c r="D31" s="64">
        <v>22956.679</v>
      </c>
      <c r="E31" s="64">
        <v>960.88199999999995</v>
      </c>
      <c r="F31" s="64">
        <v>434.15800000000002</v>
      </c>
      <c r="G31" s="61"/>
    </row>
    <row r="32" spans="1:7" x14ac:dyDescent="0.25">
      <c r="A32" s="61" t="s">
        <v>81</v>
      </c>
      <c r="B32" s="64">
        <v>34980.896000000001</v>
      </c>
      <c r="C32" s="64">
        <v>34249.648999999998</v>
      </c>
      <c r="D32" s="64">
        <v>31255.267</v>
      </c>
      <c r="E32" s="65">
        <v>1135.31</v>
      </c>
      <c r="F32" s="65">
        <v>663.27</v>
      </c>
      <c r="G32" s="61"/>
    </row>
    <row r="33" spans="1:7" x14ac:dyDescent="0.25">
      <c r="A33" s="61" t="s">
        <v>82</v>
      </c>
      <c r="B33" s="65">
        <v>-1.44</v>
      </c>
      <c r="C33" s="65">
        <v>-1.44</v>
      </c>
      <c r="D33" s="65">
        <v>-2.2799999999999998</v>
      </c>
      <c r="E33" s="65">
        <v>-39.159999999999997</v>
      </c>
      <c r="F33" s="65">
        <v>-44.58</v>
      </c>
      <c r="G33" s="61"/>
    </row>
    <row r="34" spans="1:7" x14ac:dyDescent="0.25">
      <c r="A34" s="61" t="s">
        <v>83</v>
      </c>
      <c r="B34" s="65">
        <v>-1.44</v>
      </c>
      <c r="C34" s="65">
        <v>-1.44</v>
      </c>
      <c r="D34" s="65">
        <v>-2.2799999999999998</v>
      </c>
      <c r="E34" s="65">
        <v>-39.159999999999997</v>
      </c>
      <c r="F34" s="65">
        <v>-44.58</v>
      </c>
      <c r="G34" s="61"/>
    </row>
    <row r="35" spans="1:7" x14ac:dyDescent="0.25">
      <c r="A35" s="61" t="s">
        <v>84</v>
      </c>
      <c r="B35" s="62">
        <v>352</v>
      </c>
      <c r="C35" s="62">
        <v>281</v>
      </c>
      <c r="D35" s="62">
        <v>224</v>
      </c>
      <c r="E35" s="62">
        <v>176</v>
      </c>
      <c r="F35" s="63" t="s">
        <v>74</v>
      </c>
      <c r="G35" s="61"/>
    </row>
    <row r="36" spans="1:7" x14ac:dyDescent="0.25">
      <c r="A36" s="61" t="s">
        <v>85</v>
      </c>
      <c r="B36" s="62">
        <v>62</v>
      </c>
      <c r="C36" s="62">
        <v>72</v>
      </c>
      <c r="D36" s="62">
        <v>91</v>
      </c>
      <c r="E36" s="62">
        <v>67</v>
      </c>
      <c r="F36" s="63" t="s">
        <v>74</v>
      </c>
      <c r="G36" s="61"/>
    </row>
    <row r="38" spans="1:7" ht="13.8" x14ac:dyDescent="0.25">
      <c r="A38" s="67" t="s">
        <v>38</v>
      </c>
      <c r="B38" s="62">
        <f>SILK_CFS!B17</f>
        <v>1032</v>
      </c>
      <c r="C38" s="62">
        <f>SILK_CFS!C17</f>
        <v>789</v>
      </c>
      <c r="D38" s="62">
        <f>SILK_CFS!D17</f>
        <v>712</v>
      </c>
      <c r="E38" s="62">
        <f>SILK_CFS!E17</f>
        <v>517</v>
      </c>
      <c r="F38" s="62">
        <f>SILK_CFS!F17</f>
        <v>129</v>
      </c>
    </row>
    <row r="39" spans="1:7" ht="13.8" x14ac:dyDescent="0.25">
      <c r="A39" s="67" t="s">
        <v>37</v>
      </c>
      <c r="B39" s="62">
        <f>SILK_CFS!B37</f>
        <v>-4758</v>
      </c>
      <c r="C39" s="62">
        <f>SILK_CFS!C37</f>
        <v>-842</v>
      </c>
      <c r="D39" s="62">
        <f>SILK_CFS!D37</f>
        <v>-535</v>
      </c>
      <c r="E39" s="62">
        <f>SILK_CFS!E37</f>
        <v>-2276</v>
      </c>
      <c r="F39" s="62">
        <f>SILK_CFS!F37</f>
        <v>-443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3FA0-06D0-4AFC-B865-2481C624DF1C}">
  <dimension ref="A4:G62"/>
  <sheetViews>
    <sheetView topLeftCell="A33" workbookViewId="0">
      <selection activeCell="A44" sqref="A44"/>
    </sheetView>
  </sheetViews>
  <sheetFormatPr defaultRowHeight="13.2" x14ac:dyDescent="0.25"/>
  <cols>
    <col min="1" max="1" width="30" style="55" customWidth="1"/>
    <col min="2" max="16384" width="8.88671875" style="55"/>
  </cols>
  <sheetData>
    <row r="4" spans="1:7" x14ac:dyDescent="0.25">
      <c r="A4" s="54" t="s">
        <v>45</v>
      </c>
    </row>
    <row r="5" spans="1:7" ht="21" x14ac:dyDescent="0.4">
      <c r="A5" s="56" t="s">
        <v>46</v>
      </c>
    </row>
    <row r="7" spans="1:7" ht="26.4" x14ac:dyDescent="0.25">
      <c r="A7" s="57" t="s">
        <v>47</v>
      </c>
    </row>
    <row r="10" spans="1:7" ht="26.4" x14ac:dyDescent="0.25">
      <c r="A10" s="58" t="s">
        <v>86</v>
      </c>
      <c r="B10" s="55">
        <f>YEAR(B11)</f>
        <v>2021</v>
      </c>
      <c r="C10" s="55">
        <f t="shared" ref="C10:F10" si="0">YEAR(C11)</f>
        <v>2020</v>
      </c>
      <c r="D10" s="55">
        <f t="shared" si="0"/>
        <v>2019</v>
      </c>
      <c r="E10" s="55">
        <f t="shared" si="0"/>
        <v>2018</v>
      </c>
      <c r="F10" s="55">
        <f t="shared" si="0"/>
        <v>2017</v>
      </c>
    </row>
    <row r="11" spans="1:7" ht="26.4" x14ac:dyDescent="0.25">
      <c r="A11" s="59" t="s">
        <v>49</v>
      </c>
      <c r="B11" s="60" t="s">
        <v>50</v>
      </c>
      <c r="C11" s="60" t="s">
        <v>51</v>
      </c>
      <c r="D11" s="60" t="s">
        <v>52</v>
      </c>
      <c r="E11" s="60" t="s">
        <v>53</v>
      </c>
      <c r="F11" s="60" t="s">
        <v>54</v>
      </c>
      <c r="G11" s="59"/>
    </row>
    <row r="12" spans="1:7" x14ac:dyDescent="0.25">
      <c r="A12" s="59" t="s">
        <v>55</v>
      </c>
      <c r="B12" s="60" t="s">
        <v>56</v>
      </c>
      <c r="C12" s="60" t="s">
        <v>56</v>
      </c>
      <c r="D12" s="60" t="s">
        <v>56</v>
      </c>
      <c r="E12" s="60" t="s">
        <v>56</v>
      </c>
      <c r="F12" s="60" t="s">
        <v>56</v>
      </c>
      <c r="G12" s="59"/>
    </row>
    <row r="13" spans="1:7" ht="26.4" x14ac:dyDescent="0.25">
      <c r="A13" s="59" t="s">
        <v>57</v>
      </c>
      <c r="B13" s="60" t="s">
        <v>58</v>
      </c>
      <c r="C13" s="60" t="s">
        <v>58</v>
      </c>
      <c r="D13" s="60" t="s">
        <v>58</v>
      </c>
      <c r="E13" s="60" t="s">
        <v>58</v>
      </c>
      <c r="F13" s="60" t="s">
        <v>58</v>
      </c>
      <c r="G13" s="59"/>
    </row>
    <row r="14" spans="1:7" x14ac:dyDescent="0.25">
      <c r="A14" s="59" t="s">
        <v>59</v>
      </c>
      <c r="B14" s="60" t="s">
        <v>60</v>
      </c>
      <c r="C14" s="60" t="s">
        <v>60</v>
      </c>
      <c r="D14" s="60" t="s">
        <v>60</v>
      </c>
      <c r="E14" s="60" t="s">
        <v>61</v>
      </c>
      <c r="F14" s="60" t="s">
        <v>61</v>
      </c>
      <c r="G14" s="59"/>
    </row>
    <row r="15" spans="1:7" ht="26.4" x14ac:dyDescent="0.25">
      <c r="A15" s="59" t="s">
        <v>62</v>
      </c>
      <c r="B15" s="60" t="s">
        <v>63</v>
      </c>
      <c r="C15" s="60" t="s">
        <v>63</v>
      </c>
      <c r="D15" s="60" t="s">
        <v>63</v>
      </c>
      <c r="E15" s="60" t="s">
        <v>63</v>
      </c>
      <c r="F15" s="60" t="s">
        <v>63</v>
      </c>
      <c r="G15" s="59"/>
    </row>
    <row r="16" spans="1:7" x14ac:dyDescent="0.25">
      <c r="A16" s="61" t="s">
        <v>13</v>
      </c>
      <c r="B16" s="62">
        <v>110231</v>
      </c>
      <c r="C16" s="62">
        <v>69466</v>
      </c>
      <c r="D16" s="62">
        <v>39181</v>
      </c>
      <c r="E16" s="62">
        <v>24990</v>
      </c>
      <c r="F16" s="62">
        <v>33331</v>
      </c>
      <c r="G16" s="61"/>
    </row>
    <row r="17" spans="1:7" x14ac:dyDescent="0.25">
      <c r="A17" s="61" t="s">
        <v>12</v>
      </c>
      <c r="B17" s="63" t="s">
        <v>74</v>
      </c>
      <c r="C17" s="62">
        <v>78016</v>
      </c>
      <c r="D17" s="62">
        <v>51508</v>
      </c>
      <c r="E17" s="63" t="s">
        <v>74</v>
      </c>
      <c r="F17" s="63" t="s">
        <v>74</v>
      </c>
      <c r="G17" s="61"/>
    </row>
    <row r="18" spans="1:7" x14ac:dyDescent="0.25">
      <c r="A18" s="61" t="s">
        <v>87</v>
      </c>
      <c r="B18" s="62">
        <v>11838</v>
      </c>
      <c r="C18" s="62">
        <v>9083</v>
      </c>
      <c r="D18" s="62">
        <v>8646</v>
      </c>
      <c r="E18" s="62">
        <v>6405</v>
      </c>
      <c r="F18" s="62">
        <v>5826</v>
      </c>
      <c r="G18" s="61"/>
    </row>
    <row r="19" spans="1:7" x14ac:dyDescent="0.25">
      <c r="A19" s="61" t="s">
        <v>88</v>
      </c>
      <c r="B19" s="62">
        <v>6</v>
      </c>
      <c r="C19" s="62">
        <v>13</v>
      </c>
      <c r="D19" s="62">
        <v>45</v>
      </c>
      <c r="E19" s="62">
        <v>1885</v>
      </c>
      <c r="F19" s="62">
        <v>611</v>
      </c>
      <c r="G19" s="61"/>
    </row>
    <row r="20" spans="1:7" x14ac:dyDescent="0.25">
      <c r="A20" s="61" t="s">
        <v>89</v>
      </c>
      <c r="B20" s="62">
        <v>11832</v>
      </c>
      <c r="C20" s="62">
        <v>9070</v>
      </c>
      <c r="D20" s="62">
        <v>8601</v>
      </c>
      <c r="E20" s="62">
        <v>4520</v>
      </c>
      <c r="F20" s="62">
        <v>5215</v>
      </c>
      <c r="G20" s="61"/>
    </row>
    <row r="21" spans="1:7" x14ac:dyDescent="0.25">
      <c r="A21" s="61" t="s">
        <v>90</v>
      </c>
      <c r="B21" s="62">
        <v>2447</v>
      </c>
      <c r="C21" s="62">
        <v>1785</v>
      </c>
      <c r="D21" s="62">
        <v>1203</v>
      </c>
      <c r="E21" s="62">
        <v>1054</v>
      </c>
      <c r="F21" s="62">
        <v>506</v>
      </c>
      <c r="G21" s="61"/>
    </row>
    <row r="22" spans="1:7" x14ac:dyDescent="0.25">
      <c r="A22" s="61" t="s">
        <v>91</v>
      </c>
      <c r="B22" s="62">
        <v>15437</v>
      </c>
      <c r="C22" s="62">
        <v>10599</v>
      </c>
      <c r="D22" s="62">
        <v>9119</v>
      </c>
      <c r="E22" s="62">
        <v>4690</v>
      </c>
      <c r="F22" s="62">
        <v>2742</v>
      </c>
      <c r="G22" s="61"/>
    </row>
    <row r="23" spans="1:7" x14ac:dyDescent="0.25">
      <c r="A23" s="61" t="s">
        <v>92</v>
      </c>
      <c r="B23" s="62">
        <v>33</v>
      </c>
      <c r="C23" s="62">
        <v>2395</v>
      </c>
      <c r="D23" s="63" t="s">
        <v>74</v>
      </c>
      <c r="E23" s="63" t="s">
        <v>74</v>
      </c>
      <c r="F23" s="63" t="s">
        <v>74</v>
      </c>
      <c r="G23" s="61"/>
    </row>
    <row r="24" spans="1:7" x14ac:dyDescent="0.25">
      <c r="A24" s="61" t="s">
        <v>93</v>
      </c>
      <c r="B24" s="62">
        <v>17851</v>
      </c>
      <c r="C24" s="62">
        <v>9989</v>
      </c>
      <c r="D24" s="62">
        <v>10322</v>
      </c>
      <c r="E24" s="62">
        <v>5744</v>
      </c>
      <c r="F24" s="62">
        <v>3248</v>
      </c>
      <c r="G24" s="61"/>
    </row>
    <row r="25" spans="1:7" x14ac:dyDescent="0.25">
      <c r="A25" s="61" t="s">
        <v>94</v>
      </c>
      <c r="B25" s="62">
        <v>3412</v>
      </c>
      <c r="C25" s="62">
        <v>6787</v>
      </c>
      <c r="D25" s="62">
        <v>2878</v>
      </c>
      <c r="E25" s="62">
        <v>1408</v>
      </c>
      <c r="F25" s="62">
        <v>279</v>
      </c>
      <c r="G25" s="61"/>
    </row>
    <row r="26" spans="1:7" x14ac:dyDescent="0.25">
      <c r="A26" s="61" t="s">
        <v>14</v>
      </c>
      <c r="B26" s="62">
        <v>143326</v>
      </c>
      <c r="C26" s="62">
        <v>173328</v>
      </c>
      <c r="D26" s="62">
        <v>112490</v>
      </c>
      <c r="E26" s="62">
        <v>36662</v>
      </c>
      <c r="F26" s="62">
        <v>42073</v>
      </c>
      <c r="G26" s="61"/>
    </row>
    <row r="27" spans="1:7" x14ac:dyDescent="0.25">
      <c r="A27" s="61" t="s">
        <v>95</v>
      </c>
      <c r="B27" s="63" t="s">
        <v>74</v>
      </c>
      <c r="C27" s="63" t="s">
        <v>74</v>
      </c>
      <c r="D27" s="62">
        <v>18224</v>
      </c>
      <c r="E27" s="63" t="s">
        <v>74</v>
      </c>
      <c r="F27" s="63" t="s">
        <v>74</v>
      </c>
      <c r="G27" s="61"/>
    </row>
    <row r="28" spans="1:7" x14ac:dyDescent="0.25">
      <c r="A28" s="61" t="s">
        <v>96</v>
      </c>
      <c r="B28" s="62">
        <v>1005</v>
      </c>
      <c r="C28" s="62">
        <v>726</v>
      </c>
      <c r="D28" s="62">
        <v>657</v>
      </c>
      <c r="E28" s="62">
        <v>517</v>
      </c>
      <c r="F28" s="62">
        <v>76</v>
      </c>
      <c r="G28" s="61"/>
    </row>
    <row r="29" spans="1:7" x14ac:dyDescent="0.25">
      <c r="A29" s="61" t="s">
        <v>97</v>
      </c>
      <c r="B29" s="62">
        <v>2945</v>
      </c>
      <c r="C29" s="62">
        <v>1699</v>
      </c>
      <c r="D29" s="62">
        <v>1295</v>
      </c>
      <c r="E29" s="62">
        <v>1217</v>
      </c>
      <c r="F29" s="62">
        <v>1059</v>
      </c>
      <c r="G29" s="61"/>
    </row>
    <row r="30" spans="1:7" x14ac:dyDescent="0.25">
      <c r="A30" s="61" t="s">
        <v>98</v>
      </c>
      <c r="B30" s="62">
        <v>284</v>
      </c>
      <c r="C30" s="62">
        <v>226</v>
      </c>
      <c r="D30" s="62">
        <v>18</v>
      </c>
      <c r="E30" s="62">
        <v>76</v>
      </c>
      <c r="F30" s="62">
        <v>405</v>
      </c>
      <c r="G30" s="61"/>
    </row>
    <row r="31" spans="1:7" x14ac:dyDescent="0.25">
      <c r="A31" s="61" t="s">
        <v>99</v>
      </c>
      <c r="B31" s="62">
        <v>2050</v>
      </c>
      <c r="C31" s="62">
        <v>2043</v>
      </c>
      <c r="D31" s="62">
        <v>1991</v>
      </c>
      <c r="E31" s="62">
        <v>1978</v>
      </c>
      <c r="F31" s="62">
        <v>189</v>
      </c>
      <c r="G31" s="61"/>
    </row>
    <row r="32" spans="1:7" x14ac:dyDescent="0.25">
      <c r="A32" s="61" t="s">
        <v>100</v>
      </c>
      <c r="B32" s="62">
        <v>6284</v>
      </c>
      <c r="C32" s="62">
        <v>4694</v>
      </c>
      <c r="D32" s="62">
        <v>3961</v>
      </c>
      <c r="E32" s="62">
        <v>3788</v>
      </c>
      <c r="F32" s="62">
        <v>1729</v>
      </c>
      <c r="G32" s="61"/>
    </row>
    <row r="33" spans="1:7" x14ac:dyDescent="0.25">
      <c r="A33" s="61" t="s">
        <v>101</v>
      </c>
      <c r="B33" s="62">
        <v>3330</v>
      </c>
      <c r="C33" s="62">
        <v>2332</v>
      </c>
      <c r="D33" s="62">
        <v>1550</v>
      </c>
      <c r="E33" s="62">
        <v>946</v>
      </c>
      <c r="F33" s="62">
        <v>1303</v>
      </c>
      <c r="G33" s="61"/>
    </row>
    <row r="34" spans="1:7" x14ac:dyDescent="0.25">
      <c r="A34" s="61" t="s">
        <v>102</v>
      </c>
      <c r="B34" s="62">
        <v>4743</v>
      </c>
      <c r="C34" s="62">
        <v>482</v>
      </c>
      <c r="D34" s="62">
        <v>323</v>
      </c>
      <c r="E34" s="62">
        <v>38</v>
      </c>
      <c r="F34" s="62">
        <v>60</v>
      </c>
      <c r="G34" s="61"/>
    </row>
    <row r="35" spans="1:7" x14ac:dyDescent="0.25">
      <c r="A35" s="61" t="s">
        <v>103</v>
      </c>
      <c r="B35" s="62">
        <v>7697</v>
      </c>
      <c r="C35" s="62">
        <v>2844</v>
      </c>
      <c r="D35" s="62">
        <v>2734</v>
      </c>
      <c r="E35" s="62">
        <v>2880</v>
      </c>
      <c r="F35" s="62">
        <v>486</v>
      </c>
      <c r="G35" s="61"/>
    </row>
    <row r="36" spans="1:7" x14ac:dyDescent="0.25">
      <c r="A36" s="61" t="s">
        <v>104</v>
      </c>
      <c r="B36" s="62">
        <v>232</v>
      </c>
      <c r="C36" s="62">
        <v>310</v>
      </c>
      <c r="D36" s="62">
        <v>310</v>
      </c>
      <c r="E36" s="62">
        <v>310</v>
      </c>
      <c r="F36" s="62">
        <v>510</v>
      </c>
      <c r="G36" s="61"/>
    </row>
    <row r="37" spans="1:7" x14ac:dyDescent="0.25">
      <c r="A37" s="61" t="s">
        <v>105</v>
      </c>
      <c r="B37" s="62">
        <v>5370</v>
      </c>
      <c r="C37" s="62">
        <v>2832</v>
      </c>
      <c r="D37" s="62">
        <v>3644</v>
      </c>
      <c r="E37" s="62">
        <v>1029</v>
      </c>
      <c r="F37" s="62">
        <v>17</v>
      </c>
      <c r="G37" s="61"/>
    </row>
    <row r="38" spans="1:7" x14ac:dyDescent="0.25">
      <c r="A38" s="61" t="s">
        <v>106</v>
      </c>
      <c r="B38" s="62">
        <v>156625</v>
      </c>
      <c r="C38" s="62">
        <v>179314</v>
      </c>
      <c r="D38" s="62">
        <v>137402</v>
      </c>
      <c r="E38" s="62">
        <v>40881</v>
      </c>
      <c r="F38" s="62">
        <v>43086</v>
      </c>
      <c r="G38" s="61"/>
    </row>
    <row r="39" spans="1:7" x14ac:dyDescent="0.25">
      <c r="A39" s="61" t="s">
        <v>107</v>
      </c>
      <c r="B39" s="62">
        <v>2379</v>
      </c>
      <c r="C39" s="62">
        <v>2598</v>
      </c>
      <c r="D39" s="62">
        <v>1898</v>
      </c>
      <c r="E39" s="62">
        <v>1252</v>
      </c>
      <c r="F39" s="62">
        <v>1546</v>
      </c>
      <c r="G39" s="61"/>
    </row>
    <row r="40" spans="1:7" x14ac:dyDescent="0.25">
      <c r="A40" s="61" t="s">
        <v>108</v>
      </c>
      <c r="B40" s="62">
        <v>13898</v>
      </c>
      <c r="C40" s="62">
        <v>9573</v>
      </c>
      <c r="D40" s="62">
        <v>9151</v>
      </c>
      <c r="E40" s="62">
        <v>5157</v>
      </c>
      <c r="F40" s="62">
        <v>2718</v>
      </c>
      <c r="G40" s="61"/>
    </row>
    <row r="41" spans="1:7" x14ac:dyDescent="0.25">
      <c r="A41" s="61" t="s">
        <v>109</v>
      </c>
      <c r="B41" s="62">
        <v>359</v>
      </c>
      <c r="C41" s="62">
        <v>820</v>
      </c>
      <c r="D41" s="62">
        <v>2419</v>
      </c>
      <c r="E41" s="63" t="s">
        <v>74</v>
      </c>
      <c r="F41" s="63" t="s">
        <v>74</v>
      </c>
      <c r="G41" s="61"/>
    </row>
    <row r="42" spans="1:7" x14ac:dyDescent="0.25">
      <c r="A42" s="61" t="s">
        <v>110</v>
      </c>
      <c r="B42" s="62">
        <v>2039</v>
      </c>
      <c r="C42" s="62">
        <v>2520</v>
      </c>
      <c r="D42" s="62">
        <v>682</v>
      </c>
      <c r="E42" s="62">
        <v>1014</v>
      </c>
      <c r="F42" s="62">
        <v>64</v>
      </c>
      <c r="G42" s="61"/>
    </row>
    <row r="43" spans="1:7" x14ac:dyDescent="0.25">
      <c r="A43" s="61" t="s">
        <v>111</v>
      </c>
      <c r="B43" s="62">
        <v>11</v>
      </c>
      <c r="C43" s="62">
        <v>1696</v>
      </c>
      <c r="D43" s="63" t="s">
        <v>74</v>
      </c>
      <c r="E43" s="63" t="s">
        <v>74</v>
      </c>
      <c r="F43" s="63" t="s">
        <v>74</v>
      </c>
      <c r="G43" s="61"/>
    </row>
    <row r="44" spans="1:7" x14ac:dyDescent="0.25">
      <c r="A44" s="61" t="s">
        <v>112</v>
      </c>
      <c r="B44" s="62">
        <v>1294</v>
      </c>
      <c r="C44" s="62">
        <v>850</v>
      </c>
      <c r="D44" s="62">
        <v>769</v>
      </c>
      <c r="E44" s="63" t="s">
        <v>74</v>
      </c>
      <c r="F44" s="63" t="s">
        <v>74</v>
      </c>
      <c r="G44" s="61"/>
    </row>
    <row r="45" spans="1:7" x14ac:dyDescent="0.25">
      <c r="A45" s="61" t="s">
        <v>113</v>
      </c>
      <c r="B45" s="62">
        <v>687</v>
      </c>
      <c r="C45" s="62">
        <v>518</v>
      </c>
      <c r="D45" s="62">
        <v>470</v>
      </c>
      <c r="E45" s="62">
        <v>313</v>
      </c>
      <c r="F45" s="63" t="s">
        <v>74</v>
      </c>
      <c r="G45" s="61"/>
    </row>
    <row r="46" spans="1:7" x14ac:dyDescent="0.25">
      <c r="A46" s="61" t="s">
        <v>114</v>
      </c>
      <c r="B46" s="62">
        <v>157</v>
      </c>
      <c r="C46" s="62">
        <v>206</v>
      </c>
      <c r="D46" s="62">
        <v>304</v>
      </c>
      <c r="E46" s="63" t="s">
        <v>74</v>
      </c>
      <c r="F46" s="63" t="s">
        <v>74</v>
      </c>
      <c r="G46" s="61"/>
    </row>
    <row r="47" spans="1:7" x14ac:dyDescent="0.25">
      <c r="A47" s="61" t="s">
        <v>115</v>
      </c>
      <c r="B47" s="62">
        <v>590</v>
      </c>
      <c r="C47" s="62">
        <v>237</v>
      </c>
      <c r="D47" s="62">
        <v>431</v>
      </c>
      <c r="E47" s="62">
        <v>270</v>
      </c>
      <c r="F47" s="62">
        <v>68</v>
      </c>
      <c r="G47" s="61"/>
    </row>
    <row r="48" spans="1:7" x14ac:dyDescent="0.25">
      <c r="A48" s="61" t="s">
        <v>116</v>
      </c>
      <c r="B48" s="62">
        <v>99</v>
      </c>
      <c r="C48" s="62">
        <v>113</v>
      </c>
      <c r="D48" s="62">
        <v>241</v>
      </c>
      <c r="E48" s="62">
        <v>244</v>
      </c>
      <c r="F48" s="62">
        <v>183</v>
      </c>
      <c r="G48" s="61"/>
    </row>
    <row r="49" spans="1:7" x14ac:dyDescent="0.25">
      <c r="A49" s="61" t="s">
        <v>117</v>
      </c>
      <c r="B49" s="62">
        <v>668</v>
      </c>
      <c r="C49" s="62">
        <v>424</v>
      </c>
      <c r="D49" s="62">
        <v>567</v>
      </c>
      <c r="E49" s="62">
        <v>588</v>
      </c>
      <c r="F49" s="62">
        <v>76</v>
      </c>
      <c r="G49" s="61"/>
    </row>
    <row r="50" spans="1:7" x14ac:dyDescent="0.25">
      <c r="A50" s="61" t="s">
        <v>118</v>
      </c>
      <c r="B50" s="62">
        <v>19802</v>
      </c>
      <c r="C50" s="62">
        <v>16957</v>
      </c>
      <c r="D50" s="62">
        <v>15034</v>
      </c>
      <c r="E50" s="62">
        <v>7586</v>
      </c>
      <c r="F50" s="62">
        <v>3109</v>
      </c>
      <c r="G50" s="61"/>
    </row>
    <row r="51" spans="1:7" x14ac:dyDescent="0.25">
      <c r="A51" s="61" t="s">
        <v>119</v>
      </c>
      <c r="B51" s="62">
        <v>3905</v>
      </c>
      <c r="C51" s="63" t="s">
        <v>74</v>
      </c>
      <c r="D51" s="63" t="s">
        <v>74</v>
      </c>
      <c r="E51" s="63" t="s">
        <v>74</v>
      </c>
      <c r="F51" s="63" t="s">
        <v>74</v>
      </c>
      <c r="G51" s="61"/>
    </row>
    <row r="52" spans="1:7" x14ac:dyDescent="0.25">
      <c r="A52" s="61" t="s">
        <v>10</v>
      </c>
      <c r="B52" s="62">
        <v>26086</v>
      </c>
      <c r="C52" s="62">
        <v>19555</v>
      </c>
      <c r="D52" s="62">
        <v>16932</v>
      </c>
      <c r="E52" s="62">
        <v>8838</v>
      </c>
      <c r="F52" s="62">
        <v>4655</v>
      </c>
      <c r="G52" s="61"/>
    </row>
    <row r="53" spans="1:7" x14ac:dyDescent="0.25">
      <c r="A53" s="61" t="s">
        <v>120</v>
      </c>
      <c r="B53" s="62">
        <v>44786</v>
      </c>
      <c r="C53" s="62">
        <v>48533</v>
      </c>
      <c r="D53" s="62">
        <v>44879</v>
      </c>
      <c r="E53" s="62">
        <v>44201</v>
      </c>
      <c r="F53" s="62">
        <v>27589</v>
      </c>
      <c r="G53" s="61"/>
    </row>
    <row r="54" spans="1:7" x14ac:dyDescent="0.25">
      <c r="A54" s="61" t="s">
        <v>121</v>
      </c>
      <c r="B54" s="63" t="s">
        <v>74</v>
      </c>
      <c r="C54" s="63" t="s">
        <v>74</v>
      </c>
      <c r="D54" s="63" t="s">
        <v>74</v>
      </c>
      <c r="E54" s="62">
        <v>16091</v>
      </c>
      <c r="F54" s="62">
        <v>4185</v>
      </c>
      <c r="G54" s="61"/>
    </row>
    <row r="55" spans="1:7" x14ac:dyDescent="0.25">
      <c r="A55" s="61" t="s">
        <v>122</v>
      </c>
      <c r="B55" s="62">
        <v>6513</v>
      </c>
      <c r="C55" s="62">
        <v>3726</v>
      </c>
      <c r="D55" s="62">
        <v>3700</v>
      </c>
      <c r="E55" s="62">
        <v>1069</v>
      </c>
      <c r="F55" s="63" t="s">
        <v>74</v>
      </c>
      <c r="G55" s="61"/>
    </row>
    <row r="56" spans="1:7" x14ac:dyDescent="0.25">
      <c r="A56" s="61" t="s">
        <v>123</v>
      </c>
      <c r="B56" s="62">
        <v>77385</v>
      </c>
      <c r="C56" s="62">
        <v>71814</v>
      </c>
      <c r="D56" s="62">
        <v>65511</v>
      </c>
      <c r="E56" s="62">
        <v>70199</v>
      </c>
      <c r="F56" s="62">
        <v>36429</v>
      </c>
      <c r="G56" s="61"/>
    </row>
    <row r="57" spans="1:7" x14ac:dyDescent="0.25">
      <c r="A57" s="61" t="s">
        <v>124</v>
      </c>
      <c r="B57" s="63" t="s">
        <v>74</v>
      </c>
      <c r="C57" s="63" t="s">
        <v>74</v>
      </c>
      <c r="D57" s="63" t="s">
        <v>74</v>
      </c>
      <c r="E57" s="62">
        <v>105235</v>
      </c>
      <c r="F57" s="62">
        <v>105235</v>
      </c>
      <c r="G57" s="61"/>
    </row>
    <row r="58" spans="1:7" x14ac:dyDescent="0.25">
      <c r="A58" s="61" t="s">
        <v>125</v>
      </c>
      <c r="B58" s="62">
        <v>35</v>
      </c>
      <c r="C58" s="62">
        <v>34</v>
      </c>
      <c r="D58" s="62">
        <v>31</v>
      </c>
      <c r="E58" s="62">
        <v>1</v>
      </c>
      <c r="F58" s="62">
        <v>1</v>
      </c>
      <c r="G58" s="61"/>
    </row>
    <row r="59" spans="1:7" x14ac:dyDescent="0.25">
      <c r="A59" s="61" t="s">
        <v>126</v>
      </c>
      <c r="B59" s="62">
        <v>367907</v>
      </c>
      <c r="C59" s="62">
        <v>346318</v>
      </c>
      <c r="D59" s="62">
        <v>263384</v>
      </c>
      <c r="E59" s="62">
        <v>4557</v>
      </c>
      <c r="F59" s="62">
        <v>2977</v>
      </c>
      <c r="G59" s="61"/>
    </row>
    <row r="60" spans="1:7" x14ac:dyDescent="0.25">
      <c r="A60" s="61" t="s">
        <v>127</v>
      </c>
      <c r="B60" s="63" t="s">
        <v>74</v>
      </c>
      <c r="C60" s="62">
        <v>39</v>
      </c>
      <c r="D60" s="62">
        <v>2</v>
      </c>
      <c r="E60" s="63" t="s">
        <v>74</v>
      </c>
      <c r="F60" s="63" t="s">
        <v>74</v>
      </c>
      <c r="G60" s="61"/>
    </row>
    <row r="61" spans="1:7" x14ac:dyDescent="0.25">
      <c r="A61" s="61" t="s">
        <v>128</v>
      </c>
      <c r="B61" s="62">
        <v>-288702</v>
      </c>
      <c r="C61" s="62">
        <v>-238891</v>
      </c>
      <c r="D61" s="62">
        <v>-191526</v>
      </c>
      <c r="E61" s="62">
        <v>-139111</v>
      </c>
      <c r="F61" s="62">
        <v>-101556</v>
      </c>
      <c r="G61" s="61"/>
    </row>
    <row r="62" spans="1:7" x14ac:dyDescent="0.25">
      <c r="A62" s="61" t="s">
        <v>129</v>
      </c>
      <c r="B62" s="62">
        <v>79240</v>
      </c>
      <c r="C62" s="62">
        <v>107500</v>
      </c>
      <c r="D62" s="62">
        <v>71891</v>
      </c>
      <c r="E62" s="62">
        <v>-134553</v>
      </c>
      <c r="F62" s="62">
        <v>-98578</v>
      </c>
      <c r="G62" s="6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882D-C114-4D88-930F-E25172E73D93}">
  <dimension ref="A4:G56"/>
  <sheetViews>
    <sheetView topLeftCell="A26" workbookViewId="0">
      <selection activeCell="A32" sqref="A32"/>
    </sheetView>
  </sheetViews>
  <sheetFormatPr defaultRowHeight="13.2" x14ac:dyDescent="0.25"/>
  <cols>
    <col min="1" max="1" width="50" style="55" customWidth="1"/>
    <col min="2" max="196" width="12" style="55" customWidth="1"/>
    <col min="197" max="16384" width="8.88671875" style="55"/>
  </cols>
  <sheetData>
    <row r="4" spans="1:7" x14ac:dyDescent="0.25">
      <c r="A4" s="54" t="s">
        <v>45</v>
      </c>
    </row>
    <row r="5" spans="1:7" ht="21" x14ac:dyDescent="0.4">
      <c r="A5" s="56" t="s">
        <v>46</v>
      </c>
    </row>
    <row r="7" spans="1:7" x14ac:dyDescent="0.25">
      <c r="A7" s="57" t="s">
        <v>47</v>
      </c>
    </row>
    <row r="10" spans="1:7" x14ac:dyDescent="0.25">
      <c r="A10" s="58" t="s">
        <v>130</v>
      </c>
      <c r="B10" s="55">
        <f>YEAR(B11)</f>
        <v>2021</v>
      </c>
      <c r="C10" s="55">
        <f t="shared" ref="C10:F10" si="0">YEAR(C11)</f>
        <v>2020</v>
      </c>
      <c r="D10" s="55">
        <f t="shared" si="0"/>
        <v>2019</v>
      </c>
      <c r="E10" s="55">
        <f t="shared" si="0"/>
        <v>2018</v>
      </c>
      <c r="F10" s="55">
        <f t="shared" si="0"/>
        <v>2017</v>
      </c>
    </row>
    <row r="11" spans="1:7" x14ac:dyDescent="0.25">
      <c r="A11" s="59" t="s">
        <v>49</v>
      </c>
      <c r="B11" s="60" t="s">
        <v>50</v>
      </c>
      <c r="C11" s="60" t="s">
        <v>51</v>
      </c>
      <c r="D11" s="60" t="s">
        <v>52</v>
      </c>
      <c r="E11" s="60" t="s">
        <v>53</v>
      </c>
      <c r="F11" s="60" t="s">
        <v>54</v>
      </c>
      <c r="G11" s="59"/>
    </row>
    <row r="12" spans="1:7" x14ac:dyDescent="0.25">
      <c r="A12" s="59" t="s">
        <v>55</v>
      </c>
      <c r="B12" s="60" t="s">
        <v>56</v>
      </c>
      <c r="C12" s="60" t="s">
        <v>56</v>
      </c>
      <c r="D12" s="60" t="s">
        <v>56</v>
      </c>
      <c r="E12" s="60" t="s">
        <v>56</v>
      </c>
      <c r="F12" s="60" t="s">
        <v>56</v>
      </c>
      <c r="G12" s="59"/>
    </row>
    <row r="13" spans="1:7" ht="26.4" x14ac:dyDescent="0.25">
      <c r="A13" s="59" t="s">
        <v>57</v>
      </c>
      <c r="B13" s="60" t="s">
        <v>58</v>
      </c>
      <c r="C13" s="60" t="s">
        <v>58</v>
      </c>
      <c r="D13" s="60" t="s">
        <v>58</v>
      </c>
      <c r="E13" s="60" t="s">
        <v>58</v>
      </c>
      <c r="F13" s="60" t="s">
        <v>58</v>
      </c>
      <c r="G13" s="59"/>
    </row>
    <row r="14" spans="1:7" x14ac:dyDescent="0.25">
      <c r="A14" s="59" t="s">
        <v>59</v>
      </c>
      <c r="B14" s="60" t="s">
        <v>60</v>
      </c>
      <c r="C14" s="60" t="s">
        <v>60</v>
      </c>
      <c r="D14" s="60" t="s">
        <v>60</v>
      </c>
      <c r="E14" s="60" t="s">
        <v>61</v>
      </c>
      <c r="F14" s="60" t="s">
        <v>61</v>
      </c>
      <c r="G14" s="59"/>
    </row>
    <row r="15" spans="1:7" x14ac:dyDescent="0.25">
      <c r="A15" s="59" t="s">
        <v>62</v>
      </c>
      <c r="B15" s="60" t="s">
        <v>63</v>
      </c>
      <c r="C15" s="60" t="s">
        <v>63</v>
      </c>
      <c r="D15" s="60" t="s">
        <v>63</v>
      </c>
      <c r="E15" s="60" t="s">
        <v>63</v>
      </c>
      <c r="F15" s="60" t="s">
        <v>63</v>
      </c>
      <c r="G15" s="59"/>
    </row>
    <row r="16" spans="1:7" x14ac:dyDescent="0.25">
      <c r="A16" s="61" t="s">
        <v>76</v>
      </c>
      <c r="B16" s="62">
        <v>-49811</v>
      </c>
      <c r="C16" s="62">
        <v>-47365</v>
      </c>
      <c r="D16" s="62">
        <v>-52415</v>
      </c>
      <c r="E16" s="62">
        <v>-37630</v>
      </c>
      <c r="F16" s="62">
        <v>-19356</v>
      </c>
      <c r="G16" s="61"/>
    </row>
    <row r="17" spans="1:7" x14ac:dyDescent="0.25">
      <c r="A17" s="61" t="s">
        <v>131</v>
      </c>
      <c r="B17" s="62">
        <v>1032</v>
      </c>
      <c r="C17" s="62">
        <v>789</v>
      </c>
      <c r="D17" s="62">
        <v>712</v>
      </c>
      <c r="E17" s="62">
        <v>517</v>
      </c>
      <c r="F17" s="62">
        <v>129</v>
      </c>
      <c r="G17" s="61"/>
    </row>
    <row r="18" spans="1:7" x14ac:dyDescent="0.25">
      <c r="A18" s="61" t="s">
        <v>132</v>
      </c>
      <c r="B18" s="62">
        <v>14612</v>
      </c>
      <c r="C18" s="62">
        <v>7226</v>
      </c>
      <c r="D18" s="62">
        <v>2977</v>
      </c>
      <c r="E18" s="62">
        <v>911</v>
      </c>
      <c r="F18" s="62">
        <v>535</v>
      </c>
      <c r="G18" s="61"/>
    </row>
    <row r="19" spans="1:7" x14ac:dyDescent="0.25">
      <c r="A19" s="61" t="s">
        <v>133</v>
      </c>
      <c r="B19" s="63" t="s">
        <v>74</v>
      </c>
      <c r="C19" s="63" t="s">
        <v>74</v>
      </c>
      <c r="D19" s="62">
        <v>21030</v>
      </c>
      <c r="E19" s="62">
        <v>11906</v>
      </c>
      <c r="F19" s="62">
        <v>-2958</v>
      </c>
      <c r="G19" s="61"/>
    </row>
    <row r="20" spans="1:7" x14ac:dyDescent="0.25">
      <c r="A20" s="61" t="s">
        <v>134</v>
      </c>
      <c r="B20" s="62">
        <v>577</v>
      </c>
      <c r="C20" s="62">
        <v>304</v>
      </c>
      <c r="D20" s="62">
        <v>-309</v>
      </c>
      <c r="E20" s="63" t="s">
        <v>74</v>
      </c>
      <c r="F20" s="63" t="s">
        <v>74</v>
      </c>
      <c r="G20" s="61"/>
    </row>
    <row r="21" spans="1:7" x14ac:dyDescent="0.25">
      <c r="A21" s="61" t="s">
        <v>135</v>
      </c>
      <c r="B21" s="62">
        <v>158</v>
      </c>
      <c r="C21" s="62">
        <v>66</v>
      </c>
      <c r="D21" s="62">
        <v>46</v>
      </c>
      <c r="E21" s="62">
        <v>68</v>
      </c>
      <c r="F21" s="62">
        <v>89</v>
      </c>
      <c r="G21" s="61"/>
    </row>
    <row r="22" spans="1:7" x14ac:dyDescent="0.25">
      <c r="A22" s="61" t="s">
        <v>136</v>
      </c>
      <c r="B22" s="62">
        <v>887</v>
      </c>
      <c r="C22" s="62">
        <v>602</v>
      </c>
      <c r="D22" s="62">
        <v>582</v>
      </c>
      <c r="E22" s="63" t="s">
        <v>74</v>
      </c>
      <c r="F22" s="63" t="s">
        <v>74</v>
      </c>
      <c r="G22" s="61"/>
    </row>
    <row r="23" spans="1:7" x14ac:dyDescent="0.25">
      <c r="A23" s="61" t="s">
        <v>137</v>
      </c>
      <c r="B23" s="63" t="s">
        <v>74</v>
      </c>
      <c r="C23" s="62">
        <v>241</v>
      </c>
      <c r="D23" s="62">
        <v>672</v>
      </c>
      <c r="E23" s="62">
        <v>1555</v>
      </c>
      <c r="F23" s="62">
        <v>1705</v>
      </c>
      <c r="G23" s="61"/>
    </row>
    <row r="24" spans="1:7" x14ac:dyDescent="0.25">
      <c r="A24" s="61" t="s">
        <v>138</v>
      </c>
      <c r="B24" s="63" t="s">
        <v>74</v>
      </c>
      <c r="C24" s="62">
        <v>1119</v>
      </c>
      <c r="D24" s="63" t="s">
        <v>74</v>
      </c>
      <c r="E24" s="63" t="s">
        <v>74</v>
      </c>
      <c r="F24" s="63" t="s">
        <v>74</v>
      </c>
      <c r="G24" s="61"/>
    </row>
    <row r="25" spans="1:7" x14ac:dyDescent="0.25">
      <c r="A25" s="61" t="s">
        <v>139</v>
      </c>
      <c r="B25" s="62">
        <v>9</v>
      </c>
      <c r="C25" s="62">
        <v>52</v>
      </c>
      <c r="D25" s="63" t="s">
        <v>74</v>
      </c>
      <c r="E25" s="62">
        <v>159</v>
      </c>
      <c r="F25" s="63" t="s">
        <v>74</v>
      </c>
      <c r="G25" s="61"/>
    </row>
    <row r="26" spans="1:7" x14ac:dyDescent="0.25">
      <c r="A26" s="61" t="s">
        <v>140</v>
      </c>
      <c r="B26" s="62">
        <v>6</v>
      </c>
      <c r="C26" s="62">
        <v>-32</v>
      </c>
      <c r="D26" s="62">
        <v>23</v>
      </c>
      <c r="E26" s="62">
        <v>1835</v>
      </c>
      <c r="F26" s="62">
        <v>423</v>
      </c>
      <c r="G26" s="61"/>
    </row>
    <row r="27" spans="1:7" x14ac:dyDescent="0.25">
      <c r="A27" s="61" t="s">
        <v>141</v>
      </c>
      <c r="B27" s="62">
        <v>77</v>
      </c>
      <c r="C27" s="62">
        <v>117</v>
      </c>
      <c r="D27" s="62">
        <v>118</v>
      </c>
      <c r="E27" s="62">
        <v>23</v>
      </c>
      <c r="F27" s="62">
        <v>63</v>
      </c>
      <c r="G27" s="61"/>
    </row>
    <row r="28" spans="1:7" x14ac:dyDescent="0.25">
      <c r="A28" s="61" t="s">
        <v>142</v>
      </c>
      <c r="B28" s="62">
        <v>-2769</v>
      </c>
      <c r="C28" s="62">
        <v>-437</v>
      </c>
      <c r="D28" s="62">
        <v>-2241</v>
      </c>
      <c r="E28" s="62">
        <v>-1003</v>
      </c>
      <c r="F28" s="62">
        <v>-4793</v>
      </c>
      <c r="G28" s="61"/>
    </row>
    <row r="29" spans="1:7" x14ac:dyDescent="0.25">
      <c r="A29" s="61" t="s">
        <v>93</v>
      </c>
      <c r="B29" s="62">
        <v>-5563</v>
      </c>
      <c r="C29" s="62">
        <v>-2161</v>
      </c>
      <c r="D29" s="62">
        <v>-4696</v>
      </c>
      <c r="E29" s="62">
        <v>-2565</v>
      </c>
      <c r="F29" s="62">
        <v>-2408</v>
      </c>
      <c r="G29" s="61"/>
    </row>
    <row r="30" spans="1:7" x14ac:dyDescent="0.25">
      <c r="A30" s="61" t="s">
        <v>94</v>
      </c>
      <c r="B30" s="62">
        <v>-772</v>
      </c>
      <c r="C30" s="62">
        <v>250</v>
      </c>
      <c r="D30" s="62">
        <v>-1471</v>
      </c>
      <c r="E30" s="62">
        <v>-1128</v>
      </c>
      <c r="F30" s="62">
        <v>-10</v>
      </c>
      <c r="G30" s="61"/>
    </row>
    <row r="31" spans="1:7" x14ac:dyDescent="0.25">
      <c r="A31" s="61" t="s">
        <v>143</v>
      </c>
      <c r="B31" s="62">
        <v>-117</v>
      </c>
      <c r="C31" s="62">
        <v>210</v>
      </c>
      <c r="D31" s="62">
        <v>552</v>
      </c>
      <c r="E31" s="62">
        <v>-62</v>
      </c>
      <c r="F31" s="63" t="s">
        <v>74</v>
      </c>
      <c r="G31" s="61"/>
    </row>
    <row r="32" spans="1:7" x14ac:dyDescent="0.25">
      <c r="A32" s="61" t="s">
        <v>107</v>
      </c>
      <c r="B32" s="62">
        <v>-1159</v>
      </c>
      <c r="C32" s="62">
        <v>592</v>
      </c>
      <c r="D32" s="62">
        <v>615</v>
      </c>
      <c r="E32" s="62">
        <v>-309</v>
      </c>
      <c r="F32" s="62">
        <v>678</v>
      </c>
      <c r="G32" s="61"/>
    </row>
    <row r="33" spans="1:7" x14ac:dyDescent="0.25">
      <c r="A33" s="61" t="s">
        <v>118</v>
      </c>
      <c r="B33" s="62">
        <v>4418</v>
      </c>
      <c r="C33" s="62">
        <v>146</v>
      </c>
      <c r="D33" s="62">
        <v>4964</v>
      </c>
      <c r="E33" s="62">
        <v>3622</v>
      </c>
      <c r="F33" s="62">
        <v>651</v>
      </c>
      <c r="G33" s="61"/>
    </row>
    <row r="34" spans="1:7" x14ac:dyDescent="0.25">
      <c r="A34" s="61" t="s">
        <v>122</v>
      </c>
      <c r="B34" s="62">
        <v>-520</v>
      </c>
      <c r="C34" s="62">
        <v>26</v>
      </c>
      <c r="D34" s="62">
        <v>-769</v>
      </c>
      <c r="E34" s="62">
        <v>406</v>
      </c>
      <c r="F34" s="63" t="s">
        <v>74</v>
      </c>
      <c r="G34" s="61"/>
    </row>
    <row r="35" spans="1:7" x14ac:dyDescent="0.25">
      <c r="A35" s="61" t="s">
        <v>144</v>
      </c>
      <c r="B35" s="63" t="s">
        <v>74</v>
      </c>
      <c r="C35" s="62">
        <v>-3813</v>
      </c>
      <c r="D35" s="63" t="s">
        <v>74</v>
      </c>
      <c r="E35" s="63" t="s">
        <v>74</v>
      </c>
      <c r="F35" s="63" t="s">
        <v>74</v>
      </c>
      <c r="G35" s="61"/>
    </row>
    <row r="36" spans="1:7" x14ac:dyDescent="0.25">
      <c r="A36" s="61" t="s">
        <v>145</v>
      </c>
      <c r="B36" s="62">
        <v>-38935</v>
      </c>
      <c r="C36" s="62">
        <v>-42068</v>
      </c>
      <c r="D36" s="62">
        <v>-29610</v>
      </c>
      <c r="E36" s="62">
        <v>-21695</v>
      </c>
      <c r="F36" s="62">
        <v>-25252</v>
      </c>
      <c r="G36" s="61"/>
    </row>
    <row r="37" spans="1:7" x14ac:dyDescent="0.25">
      <c r="A37" s="61" t="s">
        <v>146</v>
      </c>
      <c r="B37" s="62">
        <v>-4758</v>
      </c>
      <c r="C37" s="62">
        <v>-842</v>
      </c>
      <c r="D37" s="62">
        <v>-535</v>
      </c>
      <c r="E37" s="62">
        <v>-2276</v>
      </c>
      <c r="F37" s="62">
        <v>-443</v>
      </c>
      <c r="G37" s="61"/>
    </row>
    <row r="38" spans="1:7" x14ac:dyDescent="0.25">
      <c r="A38" s="61" t="s">
        <v>147</v>
      </c>
      <c r="B38" s="62">
        <v>2</v>
      </c>
      <c r="C38" s="63" t="s">
        <v>74</v>
      </c>
      <c r="D38" s="63" t="s">
        <v>74</v>
      </c>
      <c r="E38" s="62">
        <v>6</v>
      </c>
      <c r="F38" s="63" t="s">
        <v>74</v>
      </c>
      <c r="G38" s="61"/>
    </row>
    <row r="39" spans="1:7" x14ac:dyDescent="0.25">
      <c r="A39" s="61" t="s">
        <v>148</v>
      </c>
      <c r="B39" s="63" t="s">
        <v>74</v>
      </c>
      <c r="C39" s="62">
        <v>-79906</v>
      </c>
      <c r="D39" s="62">
        <v>-69421</v>
      </c>
      <c r="E39" s="63" t="s">
        <v>74</v>
      </c>
      <c r="F39" s="63" t="s">
        <v>74</v>
      </c>
      <c r="G39" s="61"/>
    </row>
    <row r="40" spans="1:7" x14ac:dyDescent="0.25">
      <c r="A40" s="61" t="s">
        <v>149</v>
      </c>
      <c r="B40" s="62">
        <v>77400</v>
      </c>
      <c r="C40" s="62">
        <v>71355</v>
      </c>
      <c r="D40" s="63" t="s">
        <v>74</v>
      </c>
      <c r="E40" s="63" t="s">
        <v>74</v>
      </c>
      <c r="F40" s="63" t="s">
        <v>74</v>
      </c>
      <c r="G40" s="61"/>
    </row>
    <row r="41" spans="1:7" x14ac:dyDescent="0.25">
      <c r="A41" s="61" t="s">
        <v>150</v>
      </c>
      <c r="B41" s="62">
        <v>72644</v>
      </c>
      <c r="C41" s="62">
        <v>-9393</v>
      </c>
      <c r="D41" s="62">
        <v>-69956</v>
      </c>
      <c r="E41" s="62">
        <v>-2270</v>
      </c>
      <c r="F41" s="62">
        <v>-443</v>
      </c>
      <c r="G41" s="61"/>
    </row>
    <row r="42" spans="1:7" x14ac:dyDescent="0.25">
      <c r="A42" s="61" t="s">
        <v>151</v>
      </c>
      <c r="B42" s="63" t="s">
        <v>74</v>
      </c>
      <c r="C42" s="62">
        <v>70568</v>
      </c>
      <c r="D42" s="62">
        <v>109352</v>
      </c>
      <c r="E42" s="62">
        <v>-233</v>
      </c>
      <c r="F42" s="63" t="s">
        <v>74</v>
      </c>
      <c r="G42" s="61"/>
    </row>
    <row r="43" spans="1:7" x14ac:dyDescent="0.25">
      <c r="A43" s="61" t="s">
        <v>152</v>
      </c>
      <c r="B43" s="63" t="s">
        <v>74</v>
      </c>
      <c r="C43" s="62">
        <v>48506</v>
      </c>
      <c r="D43" s="63" t="s">
        <v>74</v>
      </c>
      <c r="E43" s="62">
        <v>15000</v>
      </c>
      <c r="F43" s="62">
        <v>5000</v>
      </c>
      <c r="G43" s="61"/>
    </row>
    <row r="44" spans="1:7" x14ac:dyDescent="0.25">
      <c r="A44" s="61" t="s">
        <v>153</v>
      </c>
      <c r="B44" s="62">
        <v>6946</v>
      </c>
      <c r="C44" s="62">
        <v>5168</v>
      </c>
      <c r="D44" s="62">
        <v>2590</v>
      </c>
      <c r="E44" s="62">
        <v>656</v>
      </c>
      <c r="F44" s="62">
        <v>338</v>
      </c>
      <c r="G44" s="61"/>
    </row>
    <row r="45" spans="1:7" x14ac:dyDescent="0.25">
      <c r="A45" s="61" t="s">
        <v>154</v>
      </c>
      <c r="B45" s="63" t="s">
        <v>74</v>
      </c>
      <c r="C45" s="63" t="s">
        <v>74</v>
      </c>
      <c r="D45" s="63" t="s">
        <v>74</v>
      </c>
      <c r="E45" s="63" t="s">
        <v>74</v>
      </c>
      <c r="F45" s="62">
        <v>41818</v>
      </c>
      <c r="G45" s="61"/>
    </row>
    <row r="46" spans="1:7" x14ac:dyDescent="0.25">
      <c r="A46" s="61" t="s">
        <v>155</v>
      </c>
      <c r="B46" s="63" t="s">
        <v>74</v>
      </c>
      <c r="C46" s="63" t="s">
        <v>74</v>
      </c>
      <c r="D46" s="62">
        <v>1784</v>
      </c>
      <c r="E46" s="63" t="s">
        <v>74</v>
      </c>
      <c r="F46" s="63" t="s">
        <v>74</v>
      </c>
      <c r="G46" s="61"/>
    </row>
    <row r="47" spans="1:7" x14ac:dyDescent="0.25">
      <c r="A47" s="61" t="s">
        <v>156</v>
      </c>
      <c r="B47" s="63" t="s">
        <v>74</v>
      </c>
      <c r="C47" s="63" t="s">
        <v>74</v>
      </c>
      <c r="D47" s="62">
        <v>31</v>
      </c>
      <c r="E47" s="63" t="s">
        <v>74</v>
      </c>
      <c r="F47" s="63" t="s">
        <v>74</v>
      </c>
      <c r="G47" s="61"/>
    </row>
    <row r="48" spans="1:7" x14ac:dyDescent="0.25">
      <c r="A48" s="61" t="s">
        <v>157</v>
      </c>
      <c r="B48" s="63" t="s">
        <v>74</v>
      </c>
      <c r="C48" s="62">
        <v>-40000</v>
      </c>
      <c r="D48" s="63" t="s">
        <v>74</v>
      </c>
      <c r="E48" s="63" t="s">
        <v>74</v>
      </c>
      <c r="F48" s="63" t="s">
        <v>74</v>
      </c>
      <c r="G48" s="61"/>
    </row>
    <row r="49" spans="1:7" x14ac:dyDescent="0.25">
      <c r="A49" s="61" t="s">
        <v>158</v>
      </c>
      <c r="B49" s="63" t="s">
        <v>74</v>
      </c>
      <c r="C49" s="62">
        <v>-2496</v>
      </c>
      <c r="D49" s="63" t="s">
        <v>74</v>
      </c>
      <c r="E49" s="63" t="s">
        <v>74</v>
      </c>
      <c r="F49" s="63" t="s">
        <v>74</v>
      </c>
      <c r="G49" s="61"/>
    </row>
    <row r="50" spans="1:7" x14ac:dyDescent="0.25">
      <c r="A50" s="61" t="s">
        <v>159</v>
      </c>
      <c r="B50" s="62">
        <v>32</v>
      </c>
      <c r="C50" s="63" t="s">
        <v>74</v>
      </c>
      <c r="D50" s="63" t="s">
        <v>74</v>
      </c>
      <c r="E50" s="63" t="s">
        <v>74</v>
      </c>
      <c r="F50" s="63" t="s">
        <v>74</v>
      </c>
      <c r="G50" s="61"/>
    </row>
    <row r="51" spans="1:7" x14ac:dyDescent="0.25">
      <c r="A51" s="61" t="s">
        <v>160</v>
      </c>
      <c r="B51" s="63" t="s">
        <v>74</v>
      </c>
      <c r="C51" s="63" t="s">
        <v>74</v>
      </c>
      <c r="D51" s="63" t="s">
        <v>74</v>
      </c>
      <c r="E51" s="62">
        <v>1</v>
      </c>
      <c r="F51" s="63" t="s">
        <v>74</v>
      </c>
      <c r="G51" s="61"/>
    </row>
    <row r="52" spans="1:7" x14ac:dyDescent="0.25">
      <c r="A52" s="61" t="s">
        <v>161</v>
      </c>
      <c r="B52" s="62">
        <v>6978</v>
      </c>
      <c r="C52" s="62">
        <v>81746</v>
      </c>
      <c r="D52" s="62">
        <v>113757</v>
      </c>
      <c r="E52" s="62">
        <v>15424</v>
      </c>
      <c r="F52" s="62">
        <v>47156</v>
      </c>
      <c r="G52" s="61"/>
    </row>
    <row r="53" spans="1:7" x14ac:dyDescent="0.25">
      <c r="A53" s="61" t="s">
        <v>162</v>
      </c>
      <c r="B53" s="62">
        <v>40687</v>
      </c>
      <c r="C53" s="62">
        <v>30285</v>
      </c>
      <c r="D53" s="62">
        <v>14191</v>
      </c>
      <c r="E53" s="62">
        <v>-8541</v>
      </c>
      <c r="F53" s="62">
        <v>21461</v>
      </c>
      <c r="G53" s="61"/>
    </row>
    <row r="54" spans="1:7" x14ac:dyDescent="0.25">
      <c r="A54" s="61" t="s">
        <v>163</v>
      </c>
      <c r="B54" s="62">
        <v>69776</v>
      </c>
      <c r="C54" s="62">
        <v>39491</v>
      </c>
      <c r="D54" s="62">
        <v>25300</v>
      </c>
      <c r="E54" s="62">
        <v>33841</v>
      </c>
      <c r="F54" s="62">
        <v>12380</v>
      </c>
      <c r="G54" s="61"/>
    </row>
    <row r="55" spans="1:7" x14ac:dyDescent="0.25">
      <c r="A55" s="61" t="s">
        <v>164</v>
      </c>
      <c r="B55" s="62">
        <v>110463</v>
      </c>
      <c r="C55" s="62">
        <v>69776</v>
      </c>
      <c r="D55" s="62">
        <v>39491</v>
      </c>
      <c r="E55" s="62">
        <v>25300</v>
      </c>
      <c r="F55" s="62">
        <v>33841</v>
      </c>
      <c r="G55" s="61"/>
    </row>
    <row r="56" spans="1:7" x14ac:dyDescent="0.25">
      <c r="A56" s="61" t="s">
        <v>165</v>
      </c>
      <c r="B56" s="62">
        <v>2360</v>
      </c>
      <c r="C56" s="62">
        <v>7917</v>
      </c>
      <c r="D56" s="62">
        <v>4234</v>
      </c>
      <c r="E56" s="62">
        <v>2738</v>
      </c>
      <c r="F56" s="62">
        <v>2149</v>
      </c>
      <c r="G56" s="6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SILK_DCF</vt:lpstr>
      <vt:lpstr>SILK_IS</vt:lpstr>
      <vt:lpstr>SILK_BS</vt:lpstr>
      <vt:lpstr>SILK_CFS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2022-10-05T22:58:51Z</dcterms:modified>
</cp:coreProperties>
</file>