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NPV\In_class\"/>
    </mc:Choice>
  </mc:AlternateContent>
  <xr:revisionPtr revIDLastSave="0" documentId="13_ncr:1_{483934E0-38F9-416C-939F-B5F32950C216}" xr6:coauthVersionLast="46" xr6:coauthVersionMax="46" xr10:uidLastSave="{00000000-0000-0000-0000-000000000000}"/>
  <bookViews>
    <workbookView xWindow="8412" yWindow="4992" windowWidth="6000" windowHeight="4800" xr2:uid="{CEFF5590-CF17-4929-9490-73446FCF1E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41" i="1"/>
  <c r="F42" i="1"/>
  <c r="F43" i="1"/>
  <c r="F44" i="1"/>
  <c r="F45" i="1"/>
  <c r="F40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B62" i="1"/>
  <c r="B63" i="1" s="1"/>
  <c r="B64" i="1" s="1"/>
  <c r="B65" i="1" s="1"/>
  <c r="B66" i="1" s="1"/>
  <c r="B67" i="1" s="1"/>
  <c r="B58" i="1"/>
  <c r="B59" i="1" s="1"/>
  <c r="B60" i="1" s="1"/>
  <c r="B61" i="1" s="1"/>
  <c r="B50" i="1"/>
  <c r="B51" i="1" s="1"/>
  <c r="B52" i="1" s="1"/>
  <c r="B53" i="1" s="1"/>
  <c r="B54" i="1" s="1"/>
  <c r="B55" i="1" s="1"/>
  <c r="B56" i="1" s="1"/>
  <c r="B57" i="1" s="1"/>
  <c r="C57" i="1" s="1"/>
  <c r="B49" i="1"/>
  <c r="D48" i="1"/>
  <c r="C48" i="1"/>
  <c r="C25" i="1"/>
  <c r="C26" i="1"/>
  <c r="C27" i="1"/>
  <c r="C28" i="1"/>
  <c r="C29" i="1"/>
  <c r="C30" i="1"/>
  <c r="C31" i="1"/>
  <c r="C32" i="1"/>
  <c r="C33" i="1"/>
  <c r="C24" i="1"/>
  <c r="B26" i="1"/>
  <c r="B27" i="1" s="1"/>
  <c r="B28" i="1" s="1"/>
  <c r="B29" i="1" s="1"/>
  <c r="B30" i="1" s="1"/>
  <c r="B31" i="1" s="1"/>
  <c r="B32" i="1" s="1"/>
  <c r="B33" i="1" s="1"/>
  <c r="B25" i="1"/>
  <c r="C22" i="1"/>
  <c r="C21" i="1"/>
  <c r="D19" i="1"/>
  <c r="C19" i="1"/>
  <c r="D18" i="1"/>
  <c r="E18" i="1"/>
  <c r="C18" i="1"/>
  <c r="D17" i="1"/>
  <c r="E17" i="1"/>
  <c r="C17" i="1"/>
  <c r="D15" i="1"/>
  <c r="C15" i="1"/>
  <c r="J6" i="1"/>
  <c r="J7" i="1"/>
  <c r="J8" i="1"/>
  <c r="J9" i="1"/>
  <c r="J10" i="1"/>
  <c r="I7" i="1"/>
  <c r="I8" i="1"/>
  <c r="I9" i="1"/>
  <c r="I10" i="1"/>
  <c r="I6" i="1"/>
  <c r="G8" i="1"/>
  <c r="H8" i="1"/>
  <c r="G9" i="1"/>
  <c r="H9" i="1"/>
  <c r="G10" i="1"/>
  <c r="H10" i="1"/>
  <c r="G11" i="1"/>
  <c r="H11" i="1"/>
  <c r="H7" i="1"/>
  <c r="G7" i="1"/>
  <c r="H6" i="1"/>
  <c r="G6" i="1"/>
  <c r="D14" i="1"/>
  <c r="E14" i="1"/>
  <c r="C14" i="1"/>
  <c r="D13" i="1"/>
  <c r="E13" i="1"/>
  <c r="C13" i="1"/>
  <c r="C52" i="1" l="1"/>
  <c r="D54" i="1"/>
  <c r="D53" i="1"/>
  <c r="D56" i="1"/>
  <c r="C56" i="1"/>
  <c r="D55" i="1"/>
  <c r="C55" i="1"/>
  <c r="C54" i="1"/>
  <c r="C53" i="1"/>
  <c r="D52" i="1"/>
  <c r="D51" i="1"/>
  <c r="C50" i="1"/>
  <c r="C51" i="1"/>
  <c r="D50" i="1"/>
  <c r="D57" i="1"/>
  <c r="D49" i="1"/>
  <c r="C49" i="1"/>
</calcChain>
</file>

<file path=xl/sharedStrings.xml><?xml version="1.0" encoding="utf-8"?>
<sst xmlns="http://schemas.openxmlformats.org/spreadsheetml/2006/main" count="21" uniqueCount="14">
  <si>
    <t>Year</t>
  </si>
  <si>
    <t>Petting Zoo</t>
  </si>
  <si>
    <t>Aquatics Center</t>
  </si>
  <si>
    <t>Outdoor concert series</t>
  </si>
  <si>
    <t>a)</t>
  </si>
  <si>
    <t>NPV</t>
  </si>
  <si>
    <t>IRR</t>
  </si>
  <si>
    <t>Payback</t>
  </si>
  <si>
    <t>Rate</t>
  </si>
  <si>
    <t>b)</t>
  </si>
  <si>
    <t>c)</t>
  </si>
  <si>
    <t>IRR-1</t>
  </si>
  <si>
    <t>IRR-2</t>
  </si>
  <si>
    <t>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</si>
</sst>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5" formatCode="0.00\ &quot;years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9" fontId="0" fillId="0" borderId="0" xfId="0" applyNumberFormat="1"/>
    <xf numFmtId="10" fontId="0" fillId="0" borderId="0" xfId="0" applyNumberFormat="1"/>
    <xf numFmtId="37" fontId="0" fillId="0" borderId="0" xfId="0" applyNumberFormat="1"/>
    <xf numFmtId="42" fontId="0" fillId="0" borderId="0" xfId="0" applyNumberFormat="1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165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Sheet1!$B$24:$B$33</c:f>
              <c:numCache>
                <c:formatCode>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</c:numCache>
            </c:numRef>
          </c:xVal>
          <c:yVal>
            <c:numRef>
              <c:f>Sheet1!$C$24:$C$33</c:f>
              <c:numCache>
                <c:formatCode>"$"#,##0.00_);[Red]\("$"#,##0.00\)</c:formatCode>
                <c:ptCount val="10"/>
                <c:pt idx="0">
                  <c:v>-2168.7281974662292</c:v>
                </c:pt>
                <c:pt idx="1">
                  <c:v>31.884309939108789</c:v>
                </c:pt>
                <c:pt idx="2">
                  <c:v>1158.2734170630793</c:v>
                </c:pt>
                <c:pt idx="3">
                  <c:v>1576.0030864197652</c:v>
                </c:pt>
                <c:pt idx="4">
                  <c:v>1528</c:v>
                </c:pt>
                <c:pt idx="5">
                  <c:v>1177.1969845916901</c:v>
                </c:pt>
                <c:pt idx="6">
                  <c:v>633.64721786823429</c:v>
                </c:pt>
                <c:pt idx="7">
                  <c:v>-27.964538585114497</c:v>
                </c:pt>
                <c:pt idx="8">
                  <c:v>-756.85204178469212</c:v>
                </c:pt>
                <c:pt idx="9">
                  <c:v>-1518.5185185185219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BE-49EC-82EC-DFCEB9133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367168"/>
        <c:axId val="458365920"/>
      </c:scatterChart>
      <c:valAx>
        <c:axId val="45836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365920"/>
        <c:crosses val="autoZero"/>
        <c:crossBetween val="midCat"/>
      </c:valAx>
      <c:valAx>
        <c:axId val="45836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36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Sheet1!$B$48:$B$67</c:f>
              <c:numCache>
                <c:formatCode>0%</c:formatCode>
                <c:ptCount val="2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</c:numCache>
            </c:numRef>
          </c:xVal>
          <c:yVal>
            <c:numRef>
              <c:f>Sheet1!$C$48:$C$67</c:f>
              <c:numCache>
                <c:formatCode>_("$"* #,##0.00_);_("$"* \(#,##0.00\);_("$"* "-"??_);_(@_)</c:formatCode>
                <c:ptCount val="20"/>
                <c:pt idx="0">
                  <c:v>38897.00938740815</c:v>
                </c:pt>
                <c:pt idx="1">
                  <c:v>33076.496044632979</c:v>
                </c:pt>
                <c:pt idx="2">
                  <c:v>27522.049239534186</c:v>
                </c:pt>
                <c:pt idx="3">
                  <c:v>22218.384049120214</c:v>
                </c:pt>
                <c:pt idx="4">
                  <c:v>17151.253115434694</c:v>
                </c:pt>
                <c:pt idx="5">
                  <c:v>12307.366138926765</c:v>
                </c:pt>
                <c:pt idx="6">
                  <c:v>7674.3163616702659</c:v>
                </c:pt>
                <c:pt idx="7">
                  <c:v>3240.5133715062693</c:v>
                </c:pt>
                <c:pt idx="8">
                  <c:v>-1004.8783720519277</c:v>
                </c:pt>
                <c:pt idx="9">
                  <c:v>-5071.9958274087403</c:v>
                </c:pt>
                <c:pt idx="10">
                  <c:v>-8970.3289582328289</c:v>
                </c:pt>
                <c:pt idx="11">
                  <c:v>-12708.768051909108</c:v>
                </c:pt>
                <c:pt idx="12">
                  <c:v>-16295.647158890468</c:v>
                </c:pt>
                <c:pt idx="13">
                  <c:v>-19738.784003924418</c:v>
                </c:pt>
                <c:pt idx="14">
                  <c:v>-23045.516685484268</c:v>
                </c:pt>
                <c:pt idx="15">
                  <c:v>-26222.737448789412</c:v>
                </c:pt>
                <c:pt idx="16">
                  <c:v>-29276.923790125817</c:v>
                </c:pt>
                <c:pt idx="17">
                  <c:v>-32214.167125406355</c:v>
                </c:pt>
                <c:pt idx="18">
                  <c:v>-35040.199233714593</c:v>
                </c:pt>
                <c:pt idx="19">
                  <c:v>-37760.416666666657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D0-44C9-A3E5-860FF711793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Sheet1!$B$48:$B$67</c:f>
              <c:numCache>
                <c:formatCode>0%</c:formatCode>
                <c:ptCount val="2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</c:numCache>
            </c:numRef>
          </c:xVal>
          <c:yVal>
            <c:numRef>
              <c:f>Sheet1!$D$48:$D$67</c:f>
              <c:numCache>
                <c:formatCode>_("$"* #,##0.00_);_("$"* \(#,##0.00\);_("$"* "-"??_);_(@_)</c:formatCode>
                <c:ptCount val="20"/>
                <c:pt idx="0">
                  <c:v>407783.27810397418</c:v>
                </c:pt>
                <c:pt idx="1">
                  <c:v>310524.02306635771</c:v>
                </c:pt>
                <c:pt idx="2">
                  <c:v>217925.28846342722</c:v>
                </c:pt>
                <c:pt idx="3">
                  <c:v>129710.94425426796</c:v>
                </c:pt>
                <c:pt idx="4">
                  <c:v>45624.018602869473</c:v>
                </c:pt>
                <c:pt idx="5">
                  <c:v>-34574.813076716382</c:v>
                </c:pt>
                <c:pt idx="6">
                  <c:v>-111108.60622033849</c:v>
                </c:pt>
                <c:pt idx="7">
                  <c:v>-184185.40520194359</c:v>
                </c:pt>
                <c:pt idx="8">
                  <c:v>-253999.39290260198</c:v>
                </c:pt>
                <c:pt idx="9">
                  <c:v>-320731.94205562305</c:v>
                </c:pt>
                <c:pt idx="10">
                  <c:v>-384552.57760023372</c:v>
                </c:pt>
                <c:pt idx="11">
                  <c:v>-445619.85833190754</c:v>
                </c:pt>
                <c:pt idx="12">
                  <c:v>-504082.18529720861</c:v>
                </c:pt>
                <c:pt idx="13">
                  <c:v>-560078.54363282654</c:v>
                </c:pt>
                <c:pt idx="14">
                  <c:v>-613739.18388128094</c:v>
                </c:pt>
                <c:pt idx="15">
                  <c:v>-665186.24822041881</c:v>
                </c:pt>
                <c:pt idx="16">
                  <c:v>-714534.34651180916</c:v>
                </c:pt>
                <c:pt idx="17">
                  <c:v>-761891.08659740747</c:v>
                </c:pt>
                <c:pt idx="18">
                  <c:v>-807357.56284788717</c:v>
                </c:pt>
                <c:pt idx="19">
                  <c:v>-851028.80658436194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D0-44C9-A3E5-860FF711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177488"/>
        <c:axId val="616177904"/>
      </c:scatterChart>
      <c:valAx>
        <c:axId val="61617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77904"/>
        <c:crosses val="autoZero"/>
        <c:crossBetween val="midCat"/>
      </c:valAx>
      <c:valAx>
        <c:axId val="61617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77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870439</xdr:colOff>
      <xdr:row>21</xdr:row>
      <xdr:rowOff>11722</xdr:rowOff>
    </xdr:from>
    <xdr:to>
      <xdr:col>10</xdr:col>
      <xdr:colOff>243254</xdr:colOff>
      <xdr:row>36</xdr:row>
      <xdr:rowOff>29307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58B47A-7BE4-4FE9-AB7B-48DC6CF77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254978</xdr:colOff>
      <xdr:row>47</xdr:row>
      <xdr:rowOff>146538</xdr:rowOff>
    </xdr:from>
    <xdr:to>
      <xdr:col>10</xdr:col>
      <xdr:colOff>424962</xdr:colOff>
      <xdr:row>62</xdr:row>
      <xdr:rowOff>164122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F9799F-77B1-4B0A-B0D6-56F4B1F06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A4CE-9655-4500-B1B9-EF7F9720F2BA}">
  <dimension ref="A2:J350"/>
  <sheetViews>
    <sheetView tabSelected="1" zoomScale="130" zoomScaleNormal="130" workbookViewId="0">
      <selection activeCell="C47" sqref="C47"/>
    </sheetView>
  </sheetViews>
  <sheetFormatPr defaultRowHeight="14.4" x14ac:dyDescent="0.3"/>
  <cols>
    <col min="1" max="1" width="3.33203125" customWidth="1"/>
    <col min="2" max="2" width="7.109375" customWidth="1"/>
    <col min="3" max="3" width="11.6640625" bestFit="1" customWidth="1"/>
    <col min="4" max="4" width="14.44140625" bestFit="1" customWidth="1"/>
    <col min="5" max="5" width="13.109375" customWidth="1"/>
    <col min="6" max="6" width="11.21875" bestFit="1" customWidth="1"/>
    <col min="7" max="7" width="10.33203125" bestFit="1" customWidth="1"/>
    <col min="8" max="8" width="11.77734375" bestFit="1" customWidth="1"/>
  </cols>
  <sheetData>
    <row r="2" spans="1:10" x14ac:dyDescent="0.3">
      <c r="B2" t="s">
        <v>7</v>
      </c>
      <c r="C2">
        <v>2.5</v>
      </c>
    </row>
    <row r="3" spans="1:10" x14ac:dyDescent="0.3">
      <c r="B3" t="s">
        <v>8</v>
      </c>
      <c r="C3" s="2">
        <v>0.05</v>
      </c>
    </row>
    <row r="5" spans="1:10" ht="32.4" customHeight="1" x14ac:dyDescent="0.3">
      <c r="B5" s="6" t="s">
        <v>0</v>
      </c>
      <c r="C5" s="7" t="s">
        <v>1</v>
      </c>
      <c r="D5" s="7" t="s">
        <v>2</v>
      </c>
      <c r="E5" s="7" t="s">
        <v>3</v>
      </c>
    </row>
    <row r="6" spans="1:10" x14ac:dyDescent="0.3">
      <c r="B6">
        <v>0</v>
      </c>
      <c r="C6" s="5">
        <v>-150000</v>
      </c>
      <c r="D6" s="5">
        <v>-2500000</v>
      </c>
      <c r="E6" s="5">
        <v>-25000</v>
      </c>
      <c r="G6" s="5">
        <f>C6</f>
        <v>-150000</v>
      </c>
      <c r="H6" s="5">
        <f>D6</f>
        <v>-2500000</v>
      </c>
      <c r="I6">
        <f>IF(G6*G7&lt;=0,$B6+(-G6/C7),)</f>
        <v>0</v>
      </c>
      <c r="J6">
        <f>IF(H6*H7&lt;=0,$B6+(-H6/D7),)</f>
        <v>0</v>
      </c>
    </row>
    <row r="7" spans="1:10" x14ac:dyDescent="0.3">
      <c r="B7">
        <v>1</v>
      </c>
      <c r="C7" s="4">
        <v>30000</v>
      </c>
      <c r="D7" s="4">
        <v>380000</v>
      </c>
      <c r="E7" s="4">
        <v>21000</v>
      </c>
      <c r="G7" s="5">
        <f>G6+C7</f>
        <v>-120000</v>
      </c>
      <c r="H7" s="5">
        <f>H6+D7</f>
        <v>-2120000</v>
      </c>
      <c r="I7">
        <f t="shared" ref="I7:J11" si="0">IF(G7*G8&lt;=0,$B7+(-G7/C8),)</f>
        <v>0</v>
      </c>
      <c r="J7">
        <f t="shared" si="0"/>
        <v>0</v>
      </c>
    </row>
    <row r="8" spans="1:10" x14ac:dyDescent="0.3">
      <c r="B8">
        <v>2</v>
      </c>
      <c r="C8" s="4">
        <v>35000</v>
      </c>
      <c r="D8" s="4">
        <v>425000</v>
      </c>
      <c r="E8" s="4">
        <v>28000</v>
      </c>
      <c r="G8" s="5">
        <f t="shared" ref="G8:G11" si="1">G7+C8</f>
        <v>-85000</v>
      </c>
      <c r="H8" s="5">
        <f t="shared" ref="H8:H11" si="2">H7+D8</f>
        <v>-1695000</v>
      </c>
      <c r="I8">
        <f t="shared" si="0"/>
        <v>0</v>
      </c>
      <c r="J8">
        <f t="shared" si="0"/>
        <v>0</v>
      </c>
    </row>
    <row r="9" spans="1:10" x14ac:dyDescent="0.3">
      <c r="B9">
        <v>3</v>
      </c>
      <c r="C9" s="4">
        <v>40000</v>
      </c>
      <c r="D9" s="4">
        <v>520000</v>
      </c>
      <c r="E9" s="4">
        <v>-20000</v>
      </c>
      <c r="G9" s="5">
        <f t="shared" si="1"/>
        <v>-45000</v>
      </c>
      <c r="H9" s="5">
        <f t="shared" si="2"/>
        <v>-1175000</v>
      </c>
      <c r="I9">
        <f t="shared" si="0"/>
        <v>4</v>
      </c>
      <c r="J9">
        <f t="shared" si="0"/>
        <v>0</v>
      </c>
    </row>
    <row r="10" spans="1:10" x14ac:dyDescent="0.3">
      <c r="B10">
        <v>4</v>
      </c>
      <c r="C10" s="4">
        <v>45000</v>
      </c>
      <c r="D10" s="4">
        <v>735000</v>
      </c>
      <c r="E10" s="4">
        <v>65000</v>
      </c>
      <c r="G10" s="5">
        <f t="shared" si="1"/>
        <v>0</v>
      </c>
      <c r="H10" s="5">
        <f t="shared" si="2"/>
        <v>-440000</v>
      </c>
      <c r="I10">
        <f t="shared" si="0"/>
        <v>4</v>
      </c>
      <c r="J10">
        <f t="shared" si="0"/>
        <v>4.4631578947368418</v>
      </c>
    </row>
    <row r="11" spans="1:10" x14ac:dyDescent="0.3">
      <c r="B11">
        <v>5</v>
      </c>
      <c r="C11" s="5">
        <v>45000</v>
      </c>
      <c r="D11" s="5">
        <v>950000</v>
      </c>
      <c r="E11" s="5">
        <v>-75000</v>
      </c>
      <c r="G11" s="5">
        <f t="shared" si="1"/>
        <v>45000</v>
      </c>
      <c r="H11" s="5">
        <f t="shared" si="2"/>
        <v>510000</v>
      </c>
    </row>
    <row r="12" spans="1:10" x14ac:dyDescent="0.3">
      <c r="C12" s="1"/>
      <c r="D12" s="1"/>
      <c r="E12" s="1"/>
    </row>
    <row r="13" spans="1:10" x14ac:dyDescent="0.3">
      <c r="A13" t="s">
        <v>4</v>
      </c>
      <c r="B13" t="s">
        <v>5</v>
      </c>
      <c r="C13" s="5">
        <f>NPV($C$3,C7:C11)+C6</f>
        <v>17151.253115434694</v>
      </c>
      <c r="D13" s="5">
        <f t="shared" ref="D13:E13" si="3">NPV($C$3,D7:D11)+D6</f>
        <v>45624.018602869473</v>
      </c>
      <c r="E13" s="5">
        <f t="shared" si="3"/>
        <v>-2168.7281974662292</v>
      </c>
    </row>
    <row r="14" spans="1:10" x14ac:dyDescent="0.3">
      <c r="B14" t="s">
        <v>6</v>
      </c>
      <c r="C14" s="3">
        <f>IRR(C6:C11)</f>
        <v>8.7593772848770568E-2</v>
      </c>
      <c r="D14" s="3">
        <f t="shared" ref="D14:E14" si="4">IRR(D6:D11)</f>
        <v>5.5631055082671299E-2</v>
      </c>
      <c r="E14" s="3">
        <f t="shared" si="4"/>
        <v>9.90036635318714E-2</v>
      </c>
    </row>
    <row r="15" spans="1:10" x14ac:dyDescent="0.3">
      <c r="B15" t="s">
        <v>7</v>
      </c>
      <c r="C15" s="8">
        <f>MAX(I6:I11)</f>
        <v>4</v>
      </c>
      <c r="D15" s="8">
        <f>MAX(J6:J11)</f>
        <v>4.4631578947368418</v>
      </c>
    </row>
    <row r="16" spans="1:10" x14ac:dyDescent="0.3">
      <c r="H16" s="1"/>
    </row>
    <row r="17" spans="1:8" x14ac:dyDescent="0.3">
      <c r="A17" t="s">
        <v>9</v>
      </c>
      <c r="B17" t="s">
        <v>5</v>
      </c>
      <c r="C17" t="str">
        <f>IF(C13&gt;0,"Accept","Reject")</f>
        <v>Accept</v>
      </c>
      <c r="D17" t="str">
        <f t="shared" ref="D17:E17" si="5">IF(D13&gt;0,"Accept","Reject")</f>
        <v>Accept</v>
      </c>
      <c r="E17" t="str">
        <f t="shared" si="5"/>
        <v>Reject</v>
      </c>
      <c r="H17" s="1"/>
    </row>
    <row r="18" spans="1:8" x14ac:dyDescent="0.3">
      <c r="B18" t="s">
        <v>6</v>
      </c>
      <c r="C18" t="str">
        <f>IF(C14&gt;$C$3,"Accept","Reject")</f>
        <v>Accept</v>
      </c>
      <c r="D18" t="str">
        <f t="shared" ref="D18:E18" si="6">IF(D14&gt;$C$3,"Accept","Reject")</f>
        <v>Accept</v>
      </c>
      <c r="E18" t="str">
        <f t="shared" si="6"/>
        <v>Accept</v>
      </c>
      <c r="H18" s="1"/>
    </row>
    <row r="19" spans="1:8" x14ac:dyDescent="0.3">
      <c r="B19" t="s">
        <v>7</v>
      </c>
      <c r="C19" t="str">
        <f>IF(C15&lt;$C$2,"Accept","Reject")</f>
        <v>Reject</v>
      </c>
      <c r="D19" t="str">
        <f>IF(D15&lt;$C$2,"Accept","Reject")</f>
        <v>Reject</v>
      </c>
      <c r="H19" s="1"/>
    </row>
    <row r="20" spans="1:8" x14ac:dyDescent="0.3">
      <c r="H20" s="1"/>
    </row>
    <row r="21" spans="1:8" x14ac:dyDescent="0.3">
      <c r="A21" t="s">
        <v>10</v>
      </c>
      <c r="B21" t="s">
        <v>11</v>
      </c>
      <c r="C21" s="3">
        <f>IRR(E6:E11)</f>
        <v>9.90036635318714E-2</v>
      </c>
      <c r="H21" s="1"/>
    </row>
    <row r="22" spans="1:8" x14ac:dyDescent="0.3">
      <c r="B22" t="s">
        <v>12</v>
      </c>
      <c r="C22" s="3">
        <f>IRR(E6:E11,0.5)</f>
        <v>0.3980048858520393</v>
      </c>
      <c r="H22" s="1"/>
    </row>
    <row r="23" spans="1:8" x14ac:dyDescent="0.3">
      <c r="C23" s="2"/>
      <c r="H23" s="1"/>
    </row>
    <row r="24" spans="1:8" x14ac:dyDescent="0.3">
      <c r="B24" s="2">
        <v>0.05</v>
      </c>
      <c r="C24" s="1">
        <f>NPV(B24,$E$7:$E$11)+$E$6</f>
        <v>-2168.7281974662292</v>
      </c>
      <c r="D24" s="1"/>
      <c r="H24" s="1"/>
    </row>
    <row r="25" spans="1:8" x14ac:dyDescent="0.3">
      <c r="B25" s="2">
        <f>B24+0.05</f>
        <v>0.1</v>
      </c>
      <c r="C25" s="1">
        <f t="shared" ref="C25:C33" si="7">NPV(B25,$E$7:$E$11)+$E$6</f>
        <v>31.884309939108789</v>
      </c>
      <c r="D25" s="1"/>
      <c r="H25" s="1"/>
    </row>
    <row r="26" spans="1:8" x14ac:dyDescent="0.3">
      <c r="B26" s="2">
        <f t="shared" ref="B26:B35" si="8">B25+0.05</f>
        <v>0.15000000000000002</v>
      </c>
      <c r="C26" s="1">
        <f t="shared" si="7"/>
        <v>1158.2734170630793</v>
      </c>
      <c r="D26" s="1"/>
      <c r="H26" s="1"/>
    </row>
    <row r="27" spans="1:8" x14ac:dyDescent="0.3">
      <c r="B27" s="2">
        <f t="shared" si="8"/>
        <v>0.2</v>
      </c>
      <c r="C27" s="1">
        <f t="shared" si="7"/>
        <v>1576.0030864197652</v>
      </c>
      <c r="D27" s="1"/>
      <c r="H27" s="1"/>
    </row>
    <row r="28" spans="1:8" x14ac:dyDescent="0.3">
      <c r="B28" s="2">
        <f t="shared" si="8"/>
        <v>0.25</v>
      </c>
      <c r="C28" s="1">
        <f t="shared" si="7"/>
        <v>1528</v>
      </c>
      <c r="D28" s="1"/>
      <c r="H28" s="1"/>
    </row>
    <row r="29" spans="1:8" x14ac:dyDescent="0.3">
      <c r="B29" s="2">
        <f t="shared" si="8"/>
        <v>0.3</v>
      </c>
      <c r="C29" s="1">
        <f t="shared" si="7"/>
        <v>1177.1969845916901</v>
      </c>
      <c r="D29" s="1"/>
      <c r="H29" s="1"/>
    </row>
    <row r="30" spans="1:8" x14ac:dyDescent="0.3">
      <c r="B30" s="2">
        <f t="shared" si="8"/>
        <v>0.35</v>
      </c>
      <c r="C30" s="1">
        <f t="shared" si="7"/>
        <v>633.64721786823429</v>
      </c>
      <c r="D30" s="1"/>
      <c r="H30" s="1"/>
    </row>
    <row r="31" spans="1:8" x14ac:dyDescent="0.3">
      <c r="B31" s="2">
        <f t="shared" si="8"/>
        <v>0.39999999999999997</v>
      </c>
      <c r="C31" s="1">
        <f t="shared" si="7"/>
        <v>-27.964538585114497</v>
      </c>
      <c r="D31" s="1"/>
      <c r="H31" s="1"/>
    </row>
    <row r="32" spans="1:8" x14ac:dyDescent="0.3">
      <c r="B32" s="2">
        <f t="shared" si="8"/>
        <v>0.44999999999999996</v>
      </c>
      <c r="C32" s="1">
        <f t="shared" si="7"/>
        <v>-756.85204178469212</v>
      </c>
      <c r="D32" s="1"/>
      <c r="H32" s="1"/>
    </row>
    <row r="33" spans="1:8" x14ac:dyDescent="0.3">
      <c r="B33" s="2">
        <f t="shared" si="8"/>
        <v>0.49999999999999994</v>
      </c>
      <c r="C33" s="1">
        <f t="shared" si="7"/>
        <v>-1518.5185185185219</v>
      </c>
      <c r="D33" s="1"/>
      <c r="H33" s="1"/>
    </row>
    <row r="34" spans="1:8" x14ac:dyDescent="0.3">
      <c r="B34" s="2"/>
      <c r="H34" s="1"/>
    </row>
    <row r="35" spans="1:8" x14ac:dyDescent="0.3">
      <c r="B35" s="2"/>
      <c r="H35" s="1"/>
    </row>
    <row r="36" spans="1:8" x14ac:dyDescent="0.3">
      <c r="H36" s="1"/>
    </row>
    <row r="37" spans="1:8" x14ac:dyDescent="0.3">
      <c r="H37" s="1"/>
    </row>
    <row r="38" spans="1:8" x14ac:dyDescent="0.3">
      <c r="H38" s="1"/>
    </row>
    <row r="39" spans="1:8" ht="28.8" x14ac:dyDescent="0.3">
      <c r="A39" t="s">
        <v>13</v>
      </c>
      <c r="C39" s="6" t="s">
        <v>0</v>
      </c>
      <c r="D39" s="7" t="s">
        <v>1</v>
      </c>
      <c r="E39" s="7" t="s">
        <v>2</v>
      </c>
      <c r="H39" s="1"/>
    </row>
    <row r="40" spans="1:8" x14ac:dyDescent="0.3">
      <c r="C40">
        <v>0</v>
      </c>
      <c r="D40" s="5">
        <v>-150000</v>
      </c>
      <c r="E40" s="5">
        <v>-2500000</v>
      </c>
      <c r="F40" s="5">
        <f>D40-E40</f>
        <v>2350000</v>
      </c>
      <c r="H40" s="1"/>
    </row>
    <row r="41" spans="1:8" x14ac:dyDescent="0.3">
      <c r="C41">
        <v>1</v>
      </c>
      <c r="D41" s="4">
        <v>30000</v>
      </c>
      <c r="E41" s="4">
        <v>380000</v>
      </c>
      <c r="F41" s="5">
        <f t="shared" ref="F41:F45" si="9">D41-E41</f>
        <v>-350000</v>
      </c>
      <c r="H41" s="1"/>
    </row>
    <row r="42" spans="1:8" x14ac:dyDescent="0.3">
      <c r="C42">
        <v>2</v>
      </c>
      <c r="D42" s="4">
        <v>35000</v>
      </c>
      <c r="E42" s="4">
        <v>425000</v>
      </c>
      <c r="F42" s="5">
        <f t="shared" si="9"/>
        <v>-390000</v>
      </c>
      <c r="H42" s="1"/>
    </row>
    <row r="43" spans="1:8" x14ac:dyDescent="0.3">
      <c r="C43">
        <v>3</v>
      </c>
      <c r="D43" s="4">
        <v>40000</v>
      </c>
      <c r="E43" s="4">
        <v>520000</v>
      </c>
      <c r="F43" s="5">
        <f t="shared" si="9"/>
        <v>-480000</v>
      </c>
      <c r="H43" s="1"/>
    </row>
    <row r="44" spans="1:8" x14ac:dyDescent="0.3">
      <c r="C44">
        <v>4</v>
      </c>
      <c r="D44" s="4">
        <v>45000</v>
      </c>
      <c r="E44" s="4">
        <v>735000</v>
      </c>
      <c r="F44" s="5">
        <f t="shared" si="9"/>
        <v>-690000</v>
      </c>
      <c r="H44" s="1"/>
    </row>
    <row r="45" spans="1:8" x14ac:dyDescent="0.3">
      <c r="C45">
        <v>5</v>
      </c>
      <c r="D45" s="5">
        <v>45000</v>
      </c>
      <c r="E45" s="5">
        <v>950000</v>
      </c>
      <c r="F45" s="5">
        <f t="shared" si="9"/>
        <v>-905000</v>
      </c>
      <c r="H45" s="1"/>
    </row>
    <row r="46" spans="1:8" x14ac:dyDescent="0.3">
      <c r="F46" s="3">
        <f>IRR(F40:F45)</f>
        <v>5.3723194732948398E-2</v>
      </c>
      <c r="H46" s="1"/>
    </row>
    <row r="47" spans="1:8" x14ac:dyDescent="0.3">
      <c r="H47" s="1"/>
    </row>
    <row r="48" spans="1:8" x14ac:dyDescent="0.3">
      <c r="B48" s="2">
        <v>0.01</v>
      </c>
      <c r="C48" s="9">
        <f>NPV($B48,D$41:D$45)+D$40</f>
        <v>38897.00938740815</v>
      </c>
      <c r="D48" s="9">
        <f>NPV($B48,E$41:E$45)+E$40</f>
        <v>407783.27810397418</v>
      </c>
      <c r="H48" s="1"/>
    </row>
    <row r="49" spans="2:8" x14ac:dyDescent="0.3">
      <c r="B49" s="2">
        <f>B48+0.01</f>
        <v>0.02</v>
      </c>
      <c r="C49" s="9">
        <f t="shared" ref="C49:D49" si="10">NPV($B49,D$41:D$45)+D$40</f>
        <v>33076.496044632979</v>
      </c>
      <c r="D49" s="9">
        <f t="shared" si="10"/>
        <v>310524.02306635771</v>
      </c>
      <c r="H49" s="1"/>
    </row>
    <row r="50" spans="2:8" x14ac:dyDescent="0.3">
      <c r="B50" s="2">
        <f t="shared" ref="B50:B67" si="11">B49+0.01</f>
        <v>0.03</v>
      </c>
      <c r="C50" s="9">
        <f t="shared" ref="C50:D50" si="12">NPV($B50,D$41:D$45)+D$40</f>
        <v>27522.049239534186</v>
      </c>
      <c r="D50" s="9">
        <f t="shared" si="12"/>
        <v>217925.28846342722</v>
      </c>
      <c r="H50" s="1"/>
    </row>
    <row r="51" spans="2:8" x14ac:dyDescent="0.3">
      <c r="B51" s="2">
        <f t="shared" si="11"/>
        <v>0.04</v>
      </c>
      <c r="C51" s="9">
        <f t="shared" ref="C51:D51" si="13">NPV($B51,D$41:D$45)+D$40</f>
        <v>22218.384049120214</v>
      </c>
      <c r="D51" s="9">
        <f t="shared" si="13"/>
        <v>129710.94425426796</v>
      </c>
      <c r="H51" s="1"/>
    </row>
    <row r="52" spans="2:8" x14ac:dyDescent="0.3">
      <c r="B52" s="2">
        <f t="shared" si="11"/>
        <v>0.05</v>
      </c>
      <c r="C52" s="9">
        <f t="shared" ref="C52:D52" si="14">NPV($B52,D$41:D$45)+D$40</f>
        <v>17151.253115434694</v>
      </c>
      <c r="D52" s="9">
        <f t="shared" si="14"/>
        <v>45624.018602869473</v>
      </c>
      <c r="H52" s="1"/>
    </row>
    <row r="53" spans="2:8" x14ac:dyDescent="0.3">
      <c r="B53" s="2">
        <f t="shared" si="11"/>
        <v>6.0000000000000005E-2</v>
      </c>
      <c r="C53" s="9">
        <f t="shared" ref="C53:D53" si="15">NPV($B53,D$41:D$45)+D$40</f>
        <v>12307.366138926765</v>
      </c>
      <c r="D53" s="9">
        <f t="shared" si="15"/>
        <v>-34574.813076716382</v>
      </c>
      <c r="H53" s="1"/>
    </row>
    <row r="54" spans="2:8" x14ac:dyDescent="0.3">
      <c r="B54" s="2">
        <f t="shared" si="11"/>
        <v>7.0000000000000007E-2</v>
      </c>
      <c r="C54" s="9">
        <f t="shared" ref="C54:D54" si="16">NPV($B54,D$41:D$45)+D$40</f>
        <v>7674.3163616702659</v>
      </c>
      <c r="D54" s="9">
        <f t="shared" si="16"/>
        <v>-111108.60622033849</v>
      </c>
      <c r="H54" s="1"/>
    </row>
    <row r="55" spans="2:8" x14ac:dyDescent="0.3">
      <c r="B55" s="2">
        <f t="shared" si="11"/>
        <v>0.08</v>
      </c>
      <c r="C55" s="9">
        <f t="shared" ref="C55:D55" si="17">NPV($B55,D$41:D$45)+D$40</f>
        <v>3240.5133715062693</v>
      </c>
      <c r="D55" s="9">
        <f t="shared" si="17"/>
        <v>-184185.40520194359</v>
      </c>
      <c r="H55" s="1"/>
    </row>
    <row r="56" spans="2:8" x14ac:dyDescent="0.3">
      <c r="B56" s="2">
        <f t="shared" si="11"/>
        <v>0.09</v>
      </c>
      <c r="C56" s="9">
        <f t="shared" ref="C56:D56" si="18">NPV($B56,D$41:D$45)+D$40</f>
        <v>-1004.8783720519277</v>
      </c>
      <c r="D56" s="9">
        <f t="shared" si="18"/>
        <v>-253999.39290260198</v>
      </c>
      <c r="H56" s="1"/>
    </row>
    <row r="57" spans="2:8" x14ac:dyDescent="0.3">
      <c r="B57" s="2">
        <f t="shared" si="11"/>
        <v>9.9999999999999992E-2</v>
      </c>
      <c r="C57" s="9">
        <f t="shared" ref="C57:D57" si="19">NPV($B57,D$41:D$45)+D$40</f>
        <v>-5071.9958274087403</v>
      </c>
      <c r="D57" s="9">
        <f t="shared" si="19"/>
        <v>-320731.94205562305</v>
      </c>
      <c r="H57" s="1"/>
    </row>
    <row r="58" spans="2:8" x14ac:dyDescent="0.3">
      <c r="B58" s="2">
        <f>B57+0.01</f>
        <v>0.10999999999999999</v>
      </c>
      <c r="C58" s="9">
        <f t="shared" ref="C58:D58" si="20">NPV($B58,D$41:D$45)+D$40</f>
        <v>-8970.3289582328289</v>
      </c>
      <c r="D58" s="9">
        <f t="shared" si="20"/>
        <v>-384552.57760023372</v>
      </c>
      <c r="H58" s="1"/>
    </row>
    <row r="59" spans="2:8" x14ac:dyDescent="0.3">
      <c r="B59" s="2">
        <f t="shared" si="11"/>
        <v>0.11999999999999998</v>
      </c>
      <c r="C59" s="9">
        <f t="shared" ref="C59:D59" si="21">NPV($B59,D$41:D$45)+D$40</f>
        <v>-12708.768051909108</v>
      </c>
      <c r="D59" s="9">
        <f t="shared" si="21"/>
        <v>-445619.85833190754</v>
      </c>
      <c r="H59" s="1"/>
    </row>
    <row r="60" spans="2:8" x14ac:dyDescent="0.3">
      <c r="B60" s="2">
        <f t="shared" si="11"/>
        <v>0.12999999999999998</v>
      </c>
      <c r="C60" s="9">
        <f t="shared" ref="C60:D60" si="22">NPV($B60,D$41:D$45)+D$40</f>
        <v>-16295.647158890468</v>
      </c>
      <c r="D60" s="9">
        <f t="shared" si="22"/>
        <v>-504082.18529720861</v>
      </c>
      <c r="H60" s="1"/>
    </row>
    <row r="61" spans="2:8" x14ac:dyDescent="0.3">
      <c r="B61" s="2">
        <f t="shared" si="11"/>
        <v>0.13999999999999999</v>
      </c>
      <c r="C61" s="9">
        <f t="shared" ref="C61:D61" si="23">NPV($B61,D$41:D$45)+D$40</f>
        <v>-19738.784003924418</v>
      </c>
      <c r="D61" s="9">
        <f t="shared" si="23"/>
        <v>-560078.54363282654</v>
      </c>
      <c r="H61" s="1"/>
    </row>
    <row r="62" spans="2:8" x14ac:dyDescent="0.3">
      <c r="B62" s="2">
        <f t="shared" si="11"/>
        <v>0.15</v>
      </c>
      <c r="C62" s="9">
        <f t="shared" ref="C62:D62" si="24">NPV($B62,D$41:D$45)+D$40</f>
        <v>-23045.516685484268</v>
      </c>
      <c r="D62" s="9">
        <f t="shared" si="24"/>
        <v>-613739.18388128094</v>
      </c>
      <c r="H62" s="1"/>
    </row>
    <row r="63" spans="2:8" x14ac:dyDescent="0.3">
      <c r="B63" s="2">
        <f t="shared" si="11"/>
        <v>0.16</v>
      </c>
      <c r="C63" s="9">
        <f t="shared" ref="C63:D63" si="25">NPV($B63,D$41:D$45)+D$40</f>
        <v>-26222.737448789412</v>
      </c>
      <c r="D63" s="9">
        <f t="shared" si="25"/>
        <v>-665186.24822041881</v>
      </c>
      <c r="H63" s="1"/>
    </row>
    <row r="64" spans="2:8" x14ac:dyDescent="0.3">
      <c r="B64" s="2">
        <f t="shared" si="11"/>
        <v>0.17</v>
      </c>
      <c r="C64" s="9">
        <f t="shared" ref="C64:D64" si="26">NPV($B64,D$41:D$45)+D$40</f>
        <v>-29276.923790125817</v>
      </c>
      <c r="D64" s="9">
        <f t="shared" si="26"/>
        <v>-714534.34651180916</v>
      </c>
      <c r="H64" s="1"/>
    </row>
    <row r="65" spans="2:8" x14ac:dyDescent="0.3">
      <c r="B65" s="2">
        <f t="shared" si="11"/>
        <v>0.18000000000000002</v>
      </c>
      <c r="C65" s="9">
        <f t="shared" ref="C65:D65" si="27">NPV($B65,D$41:D$45)+D$40</f>
        <v>-32214.167125406355</v>
      </c>
      <c r="D65" s="9">
        <f t="shared" si="27"/>
        <v>-761891.08659740747</v>
      </c>
      <c r="H65" s="1"/>
    </row>
    <row r="66" spans="2:8" x14ac:dyDescent="0.3">
      <c r="B66" s="2">
        <f t="shared" si="11"/>
        <v>0.19000000000000003</v>
      </c>
      <c r="C66" s="9">
        <f t="shared" ref="C66:D66" si="28">NPV($B66,D$41:D$45)+D$40</f>
        <v>-35040.199233714593</v>
      </c>
      <c r="D66" s="9">
        <f t="shared" si="28"/>
        <v>-807357.56284788717</v>
      </c>
      <c r="H66" s="1"/>
    </row>
    <row r="67" spans="2:8" x14ac:dyDescent="0.3">
      <c r="B67" s="2">
        <f t="shared" si="11"/>
        <v>0.20000000000000004</v>
      </c>
      <c r="C67" s="9">
        <f t="shared" ref="C67:D67" si="29">NPV($B67,D$41:D$45)+D$40</f>
        <v>-37760.416666666657</v>
      </c>
      <c r="D67" s="9">
        <f t="shared" si="29"/>
        <v>-851028.80658436194</v>
      </c>
      <c r="H67" s="1"/>
    </row>
    <row r="68" spans="2:8" x14ac:dyDescent="0.3">
      <c r="H68" s="1"/>
    </row>
    <row r="69" spans="2:8" x14ac:dyDescent="0.3">
      <c r="H69" s="1"/>
    </row>
    <row r="70" spans="2:8" x14ac:dyDescent="0.3">
      <c r="H70" s="1"/>
    </row>
    <row r="71" spans="2:8" x14ac:dyDescent="0.3">
      <c r="H71" s="1"/>
    </row>
    <row r="72" spans="2:8" x14ac:dyDescent="0.3">
      <c r="H72" s="1"/>
    </row>
    <row r="73" spans="2:8" x14ac:dyDescent="0.3">
      <c r="H73" s="1"/>
    </row>
    <row r="74" spans="2:8" x14ac:dyDescent="0.3">
      <c r="H74" s="1"/>
    </row>
    <row r="75" spans="2:8" x14ac:dyDescent="0.3">
      <c r="H75" s="1"/>
    </row>
    <row r="76" spans="2:8" x14ac:dyDescent="0.3">
      <c r="H76" s="1"/>
    </row>
    <row r="77" spans="2:8" x14ac:dyDescent="0.3">
      <c r="H77" s="1"/>
    </row>
    <row r="78" spans="2:8" x14ac:dyDescent="0.3">
      <c r="H78" s="1"/>
    </row>
    <row r="79" spans="2:8" x14ac:dyDescent="0.3">
      <c r="H79" s="1"/>
    </row>
    <row r="80" spans="2:8" x14ac:dyDescent="0.3">
      <c r="H80" s="1"/>
    </row>
    <row r="81" spans="8:8" x14ac:dyDescent="0.3">
      <c r="H81" s="1"/>
    </row>
    <row r="82" spans="8:8" x14ac:dyDescent="0.3">
      <c r="H82" s="1"/>
    </row>
    <row r="83" spans="8:8" x14ac:dyDescent="0.3">
      <c r="H83" s="1"/>
    </row>
    <row r="84" spans="8:8" x14ac:dyDescent="0.3">
      <c r="H84" s="1"/>
    </row>
    <row r="85" spans="8:8" x14ac:dyDescent="0.3">
      <c r="H85" s="1"/>
    </row>
    <row r="86" spans="8:8" x14ac:dyDescent="0.3">
      <c r="H86" s="1"/>
    </row>
    <row r="87" spans="8:8" x14ac:dyDescent="0.3">
      <c r="H87" s="1"/>
    </row>
    <row r="88" spans="8:8" x14ac:dyDescent="0.3">
      <c r="H88" s="1"/>
    </row>
    <row r="89" spans="8:8" x14ac:dyDescent="0.3">
      <c r="H89" s="1"/>
    </row>
    <row r="90" spans="8:8" x14ac:dyDescent="0.3">
      <c r="H90" s="1"/>
    </row>
    <row r="91" spans="8:8" x14ac:dyDescent="0.3">
      <c r="H91" s="1"/>
    </row>
    <row r="92" spans="8:8" x14ac:dyDescent="0.3">
      <c r="H92" s="1"/>
    </row>
    <row r="93" spans="8:8" x14ac:dyDescent="0.3">
      <c r="H93" s="1"/>
    </row>
    <row r="94" spans="8:8" x14ac:dyDescent="0.3">
      <c r="H94" s="1"/>
    </row>
    <row r="95" spans="8:8" x14ac:dyDescent="0.3">
      <c r="H95" s="1"/>
    </row>
    <row r="96" spans="8:8" x14ac:dyDescent="0.3">
      <c r="H96" s="1"/>
    </row>
    <row r="97" spans="8:8" x14ac:dyDescent="0.3">
      <c r="H97" s="1"/>
    </row>
    <row r="98" spans="8:8" x14ac:dyDescent="0.3">
      <c r="H98" s="1"/>
    </row>
    <row r="99" spans="8:8" x14ac:dyDescent="0.3">
      <c r="H99" s="1"/>
    </row>
    <row r="100" spans="8:8" x14ac:dyDescent="0.3">
      <c r="H100" s="1"/>
    </row>
    <row r="101" spans="8:8" x14ac:dyDescent="0.3">
      <c r="H101" s="1"/>
    </row>
    <row r="102" spans="8:8" x14ac:dyDescent="0.3">
      <c r="H102" s="1"/>
    </row>
    <row r="103" spans="8:8" x14ac:dyDescent="0.3">
      <c r="H103" s="1"/>
    </row>
    <row r="104" spans="8:8" x14ac:dyDescent="0.3">
      <c r="H104" s="1"/>
    </row>
    <row r="105" spans="8:8" x14ac:dyDescent="0.3">
      <c r="H105" s="1"/>
    </row>
    <row r="106" spans="8:8" x14ac:dyDescent="0.3">
      <c r="H106" s="1"/>
    </row>
    <row r="107" spans="8:8" x14ac:dyDescent="0.3">
      <c r="H107" s="1"/>
    </row>
    <row r="108" spans="8:8" x14ac:dyDescent="0.3">
      <c r="H108" s="1"/>
    </row>
    <row r="109" spans="8:8" x14ac:dyDescent="0.3">
      <c r="H109" s="1"/>
    </row>
    <row r="110" spans="8:8" x14ac:dyDescent="0.3">
      <c r="H110" s="1"/>
    </row>
    <row r="111" spans="8:8" x14ac:dyDescent="0.3">
      <c r="H111" s="1"/>
    </row>
    <row r="112" spans="8:8" x14ac:dyDescent="0.3">
      <c r="H112" s="1"/>
    </row>
    <row r="113" spans="8:8" x14ac:dyDescent="0.3">
      <c r="H113" s="1"/>
    </row>
    <row r="114" spans="8:8" x14ac:dyDescent="0.3">
      <c r="H114" s="1"/>
    </row>
    <row r="115" spans="8:8" x14ac:dyDescent="0.3">
      <c r="H115" s="1"/>
    </row>
    <row r="116" spans="8:8" x14ac:dyDescent="0.3">
      <c r="H116" s="1"/>
    </row>
    <row r="117" spans="8:8" x14ac:dyDescent="0.3">
      <c r="H117" s="1"/>
    </row>
    <row r="118" spans="8:8" x14ac:dyDescent="0.3">
      <c r="H118" s="1"/>
    </row>
    <row r="119" spans="8:8" x14ac:dyDescent="0.3">
      <c r="H119" s="1"/>
    </row>
    <row r="120" spans="8:8" x14ac:dyDescent="0.3">
      <c r="H120" s="1"/>
    </row>
    <row r="121" spans="8:8" x14ac:dyDescent="0.3">
      <c r="H121" s="1"/>
    </row>
    <row r="122" spans="8:8" x14ac:dyDescent="0.3">
      <c r="H122" s="1"/>
    </row>
    <row r="123" spans="8:8" x14ac:dyDescent="0.3">
      <c r="H123" s="1"/>
    </row>
    <row r="124" spans="8:8" x14ac:dyDescent="0.3">
      <c r="H124" s="1"/>
    </row>
    <row r="125" spans="8:8" x14ac:dyDescent="0.3">
      <c r="H125" s="1"/>
    </row>
    <row r="126" spans="8:8" x14ac:dyDescent="0.3">
      <c r="H126" s="1"/>
    </row>
    <row r="127" spans="8:8" x14ac:dyDescent="0.3">
      <c r="H127" s="1"/>
    </row>
    <row r="128" spans="8:8" x14ac:dyDescent="0.3">
      <c r="H128" s="1"/>
    </row>
    <row r="129" spans="8:8" x14ac:dyDescent="0.3">
      <c r="H129" s="1"/>
    </row>
    <row r="130" spans="8:8" x14ac:dyDescent="0.3">
      <c r="H130" s="1"/>
    </row>
    <row r="131" spans="8:8" x14ac:dyDescent="0.3">
      <c r="H131" s="1"/>
    </row>
    <row r="132" spans="8:8" x14ac:dyDescent="0.3">
      <c r="H132" s="1"/>
    </row>
    <row r="133" spans="8:8" x14ac:dyDescent="0.3">
      <c r="H133" s="1"/>
    </row>
    <row r="134" spans="8:8" x14ac:dyDescent="0.3">
      <c r="H134" s="1"/>
    </row>
    <row r="135" spans="8:8" x14ac:dyDescent="0.3">
      <c r="H135" s="1"/>
    </row>
    <row r="136" spans="8:8" x14ac:dyDescent="0.3">
      <c r="H136" s="1"/>
    </row>
    <row r="137" spans="8:8" x14ac:dyDescent="0.3">
      <c r="H137" s="1"/>
    </row>
    <row r="138" spans="8:8" x14ac:dyDescent="0.3">
      <c r="H138" s="1"/>
    </row>
    <row r="139" spans="8:8" x14ac:dyDescent="0.3">
      <c r="H139" s="1"/>
    </row>
    <row r="140" spans="8:8" x14ac:dyDescent="0.3">
      <c r="H140" s="1"/>
    </row>
    <row r="141" spans="8:8" x14ac:dyDescent="0.3">
      <c r="H141" s="1"/>
    </row>
    <row r="142" spans="8:8" x14ac:dyDescent="0.3">
      <c r="H142" s="1"/>
    </row>
    <row r="143" spans="8:8" x14ac:dyDescent="0.3">
      <c r="H143" s="1"/>
    </row>
    <row r="144" spans="8:8" x14ac:dyDescent="0.3">
      <c r="H144" s="1"/>
    </row>
    <row r="145" spans="8:8" x14ac:dyDescent="0.3">
      <c r="H145" s="1"/>
    </row>
    <row r="146" spans="8:8" x14ac:dyDescent="0.3">
      <c r="H146" s="1"/>
    </row>
    <row r="147" spans="8:8" x14ac:dyDescent="0.3">
      <c r="H147" s="1"/>
    </row>
    <row r="148" spans="8:8" x14ac:dyDescent="0.3">
      <c r="H148" s="1"/>
    </row>
    <row r="149" spans="8:8" x14ac:dyDescent="0.3">
      <c r="H149" s="1"/>
    </row>
    <row r="150" spans="8:8" x14ac:dyDescent="0.3">
      <c r="H150" s="1"/>
    </row>
    <row r="151" spans="8:8" x14ac:dyDescent="0.3">
      <c r="H151" s="1"/>
    </row>
    <row r="152" spans="8:8" x14ac:dyDescent="0.3">
      <c r="H152" s="1"/>
    </row>
    <row r="153" spans="8:8" x14ac:dyDescent="0.3">
      <c r="H153" s="1"/>
    </row>
    <row r="154" spans="8:8" x14ac:dyDescent="0.3">
      <c r="H154" s="1"/>
    </row>
    <row r="155" spans="8:8" x14ac:dyDescent="0.3">
      <c r="H155" s="1"/>
    </row>
    <row r="156" spans="8:8" x14ac:dyDescent="0.3">
      <c r="H156" s="1"/>
    </row>
    <row r="157" spans="8:8" x14ac:dyDescent="0.3">
      <c r="H157" s="1"/>
    </row>
    <row r="158" spans="8:8" x14ac:dyDescent="0.3">
      <c r="H158" s="1"/>
    </row>
    <row r="159" spans="8:8" x14ac:dyDescent="0.3">
      <c r="H159" s="1"/>
    </row>
    <row r="160" spans="8:8" x14ac:dyDescent="0.3">
      <c r="H160" s="1"/>
    </row>
    <row r="161" spans="8:8" x14ac:dyDescent="0.3">
      <c r="H161" s="1"/>
    </row>
    <row r="162" spans="8:8" x14ac:dyDescent="0.3">
      <c r="H162" s="1"/>
    </row>
    <row r="163" spans="8:8" x14ac:dyDescent="0.3">
      <c r="H163" s="1"/>
    </row>
    <row r="164" spans="8:8" x14ac:dyDescent="0.3">
      <c r="H164" s="1"/>
    </row>
    <row r="165" spans="8:8" x14ac:dyDescent="0.3">
      <c r="H165" s="1"/>
    </row>
    <row r="166" spans="8:8" x14ac:dyDescent="0.3">
      <c r="H166" s="1"/>
    </row>
    <row r="167" spans="8:8" x14ac:dyDescent="0.3">
      <c r="H167" s="1"/>
    </row>
    <row r="168" spans="8:8" x14ac:dyDescent="0.3">
      <c r="H168" s="1"/>
    </row>
    <row r="169" spans="8:8" x14ac:dyDescent="0.3">
      <c r="H169" s="1"/>
    </row>
    <row r="170" spans="8:8" x14ac:dyDescent="0.3">
      <c r="H170" s="1"/>
    </row>
    <row r="171" spans="8:8" x14ac:dyDescent="0.3">
      <c r="H171" s="1"/>
    </row>
    <row r="172" spans="8:8" x14ac:dyDescent="0.3">
      <c r="H172" s="1"/>
    </row>
    <row r="173" spans="8:8" x14ac:dyDescent="0.3">
      <c r="H173" s="1"/>
    </row>
    <row r="174" spans="8:8" x14ac:dyDescent="0.3">
      <c r="H174" s="1"/>
    </row>
    <row r="175" spans="8:8" x14ac:dyDescent="0.3">
      <c r="H175" s="1"/>
    </row>
    <row r="176" spans="8:8" x14ac:dyDescent="0.3">
      <c r="H176" s="1"/>
    </row>
    <row r="177" spans="8:8" x14ac:dyDescent="0.3">
      <c r="H177" s="1"/>
    </row>
    <row r="178" spans="8:8" x14ac:dyDescent="0.3">
      <c r="H178" s="1"/>
    </row>
    <row r="179" spans="8:8" x14ac:dyDescent="0.3">
      <c r="H179" s="1"/>
    </row>
    <row r="180" spans="8:8" x14ac:dyDescent="0.3">
      <c r="H180" s="1"/>
    </row>
    <row r="181" spans="8:8" x14ac:dyDescent="0.3">
      <c r="H181" s="1"/>
    </row>
    <row r="182" spans="8:8" x14ac:dyDescent="0.3">
      <c r="H182" s="1"/>
    </row>
    <row r="183" spans="8:8" x14ac:dyDescent="0.3">
      <c r="H183" s="1"/>
    </row>
    <row r="184" spans="8:8" x14ac:dyDescent="0.3">
      <c r="H184" s="1"/>
    </row>
    <row r="185" spans="8:8" x14ac:dyDescent="0.3">
      <c r="H185" s="1"/>
    </row>
    <row r="186" spans="8:8" x14ac:dyDescent="0.3">
      <c r="H186" s="1"/>
    </row>
    <row r="187" spans="8:8" x14ac:dyDescent="0.3">
      <c r="H187" s="1"/>
    </row>
    <row r="188" spans="8:8" x14ac:dyDescent="0.3">
      <c r="H188" s="1"/>
    </row>
    <row r="189" spans="8:8" x14ac:dyDescent="0.3">
      <c r="H189" s="1"/>
    </row>
    <row r="190" spans="8:8" x14ac:dyDescent="0.3">
      <c r="H190" s="1"/>
    </row>
    <row r="191" spans="8:8" x14ac:dyDescent="0.3">
      <c r="H191" s="1"/>
    </row>
    <row r="192" spans="8:8" x14ac:dyDescent="0.3">
      <c r="H192" s="1"/>
    </row>
    <row r="193" spans="8:8" x14ac:dyDescent="0.3">
      <c r="H193" s="1"/>
    </row>
    <row r="194" spans="8:8" x14ac:dyDescent="0.3">
      <c r="H194" s="1"/>
    </row>
    <row r="195" spans="8:8" x14ac:dyDescent="0.3">
      <c r="H195" s="1"/>
    </row>
    <row r="196" spans="8:8" x14ac:dyDescent="0.3">
      <c r="H196" s="1"/>
    </row>
    <row r="197" spans="8:8" x14ac:dyDescent="0.3">
      <c r="H197" s="1"/>
    </row>
    <row r="198" spans="8:8" x14ac:dyDescent="0.3">
      <c r="H198" s="1"/>
    </row>
    <row r="199" spans="8:8" x14ac:dyDescent="0.3">
      <c r="H199" s="1"/>
    </row>
    <row r="200" spans="8:8" x14ac:dyDescent="0.3">
      <c r="H200" s="1"/>
    </row>
    <row r="201" spans="8:8" x14ac:dyDescent="0.3">
      <c r="H201" s="1"/>
    </row>
    <row r="202" spans="8:8" x14ac:dyDescent="0.3">
      <c r="H202" s="1"/>
    </row>
    <row r="203" spans="8:8" x14ac:dyDescent="0.3">
      <c r="H203" s="1"/>
    </row>
    <row r="204" spans="8:8" x14ac:dyDescent="0.3">
      <c r="H204" s="1"/>
    </row>
    <row r="205" spans="8:8" x14ac:dyDescent="0.3">
      <c r="H205" s="1"/>
    </row>
    <row r="206" spans="8:8" x14ac:dyDescent="0.3">
      <c r="H206" s="1"/>
    </row>
    <row r="207" spans="8:8" x14ac:dyDescent="0.3">
      <c r="H207" s="1"/>
    </row>
    <row r="208" spans="8:8" x14ac:dyDescent="0.3">
      <c r="H208" s="1"/>
    </row>
    <row r="209" spans="8:8" x14ac:dyDescent="0.3">
      <c r="H209" s="1"/>
    </row>
    <row r="210" spans="8:8" x14ac:dyDescent="0.3">
      <c r="H210" s="1"/>
    </row>
    <row r="211" spans="8:8" x14ac:dyDescent="0.3">
      <c r="H211" s="1"/>
    </row>
    <row r="212" spans="8:8" x14ac:dyDescent="0.3">
      <c r="H212" s="1"/>
    </row>
    <row r="213" spans="8:8" x14ac:dyDescent="0.3">
      <c r="H213" s="1"/>
    </row>
    <row r="214" spans="8:8" x14ac:dyDescent="0.3">
      <c r="H214" s="1"/>
    </row>
    <row r="215" spans="8:8" x14ac:dyDescent="0.3">
      <c r="H215" s="1"/>
    </row>
    <row r="216" spans="8:8" x14ac:dyDescent="0.3">
      <c r="H216" s="1"/>
    </row>
    <row r="217" spans="8:8" x14ac:dyDescent="0.3">
      <c r="H217" s="1"/>
    </row>
    <row r="218" spans="8:8" x14ac:dyDescent="0.3">
      <c r="H218" s="1"/>
    </row>
    <row r="219" spans="8:8" x14ac:dyDescent="0.3">
      <c r="H219" s="1"/>
    </row>
    <row r="220" spans="8:8" x14ac:dyDescent="0.3">
      <c r="H220" s="1"/>
    </row>
    <row r="221" spans="8:8" x14ac:dyDescent="0.3">
      <c r="H221" s="1"/>
    </row>
    <row r="222" spans="8:8" x14ac:dyDescent="0.3">
      <c r="H222" s="1"/>
    </row>
    <row r="223" spans="8:8" x14ac:dyDescent="0.3">
      <c r="H223" s="1"/>
    </row>
    <row r="224" spans="8:8" x14ac:dyDescent="0.3">
      <c r="H224" s="1"/>
    </row>
    <row r="225" spans="8:8" x14ac:dyDescent="0.3">
      <c r="H225" s="1"/>
    </row>
    <row r="226" spans="8:8" x14ac:dyDescent="0.3">
      <c r="H226" s="1"/>
    </row>
    <row r="227" spans="8:8" x14ac:dyDescent="0.3">
      <c r="H227" s="1"/>
    </row>
    <row r="228" spans="8:8" x14ac:dyDescent="0.3">
      <c r="H228" s="1"/>
    </row>
    <row r="229" spans="8:8" x14ac:dyDescent="0.3">
      <c r="H229" s="1"/>
    </row>
    <row r="230" spans="8:8" x14ac:dyDescent="0.3">
      <c r="H230" s="1"/>
    </row>
    <row r="231" spans="8:8" x14ac:dyDescent="0.3">
      <c r="H231" s="1"/>
    </row>
    <row r="232" spans="8:8" x14ac:dyDescent="0.3">
      <c r="H232" s="1"/>
    </row>
    <row r="233" spans="8:8" x14ac:dyDescent="0.3">
      <c r="H233" s="1"/>
    </row>
    <row r="234" spans="8:8" x14ac:dyDescent="0.3">
      <c r="H234" s="1"/>
    </row>
    <row r="235" spans="8:8" x14ac:dyDescent="0.3">
      <c r="H235" s="1"/>
    </row>
    <row r="236" spans="8:8" x14ac:dyDescent="0.3">
      <c r="H236" s="1"/>
    </row>
    <row r="237" spans="8:8" x14ac:dyDescent="0.3">
      <c r="H237" s="1"/>
    </row>
    <row r="238" spans="8:8" x14ac:dyDescent="0.3">
      <c r="H238" s="1"/>
    </row>
    <row r="239" spans="8:8" x14ac:dyDescent="0.3">
      <c r="H239" s="1"/>
    </row>
    <row r="240" spans="8:8" x14ac:dyDescent="0.3">
      <c r="H240" s="1"/>
    </row>
    <row r="241" spans="8:8" x14ac:dyDescent="0.3">
      <c r="H241" s="1"/>
    </row>
    <row r="242" spans="8:8" x14ac:dyDescent="0.3">
      <c r="H242" s="1"/>
    </row>
    <row r="243" spans="8:8" x14ac:dyDescent="0.3">
      <c r="H243" s="1"/>
    </row>
    <row r="244" spans="8:8" x14ac:dyDescent="0.3">
      <c r="H244" s="1"/>
    </row>
    <row r="245" spans="8:8" x14ac:dyDescent="0.3">
      <c r="H245" s="1"/>
    </row>
    <row r="246" spans="8:8" x14ac:dyDescent="0.3">
      <c r="H246" s="1"/>
    </row>
    <row r="247" spans="8:8" x14ac:dyDescent="0.3">
      <c r="H247" s="1"/>
    </row>
    <row r="248" spans="8:8" x14ac:dyDescent="0.3">
      <c r="H248" s="1"/>
    </row>
    <row r="249" spans="8:8" x14ac:dyDescent="0.3">
      <c r="H249" s="1"/>
    </row>
    <row r="250" spans="8:8" x14ac:dyDescent="0.3">
      <c r="H250" s="1"/>
    </row>
    <row r="251" spans="8:8" x14ac:dyDescent="0.3">
      <c r="H251" s="1"/>
    </row>
    <row r="252" spans="8:8" x14ac:dyDescent="0.3">
      <c r="H252" s="1"/>
    </row>
    <row r="253" spans="8:8" x14ac:dyDescent="0.3">
      <c r="H253" s="1"/>
    </row>
    <row r="254" spans="8:8" x14ac:dyDescent="0.3">
      <c r="H254" s="1"/>
    </row>
    <row r="255" spans="8:8" x14ac:dyDescent="0.3">
      <c r="H255" s="1"/>
    </row>
    <row r="256" spans="8:8" x14ac:dyDescent="0.3">
      <c r="H256" s="1"/>
    </row>
    <row r="257" spans="8:8" x14ac:dyDescent="0.3">
      <c r="H257" s="1"/>
    </row>
    <row r="258" spans="8:8" x14ac:dyDescent="0.3">
      <c r="H258" s="1"/>
    </row>
    <row r="259" spans="8:8" x14ac:dyDescent="0.3">
      <c r="H259" s="1"/>
    </row>
    <row r="260" spans="8:8" x14ac:dyDescent="0.3">
      <c r="H260" s="1"/>
    </row>
    <row r="261" spans="8:8" x14ac:dyDescent="0.3">
      <c r="H261" s="1"/>
    </row>
    <row r="262" spans="8:8" x14ac:dyDescent="0.3">
      <c r="H262" s="1"/>
    </row>
    <row r="263" spans="8:8" x14ac:dyDescent="0.3">
      <c r="H263" s="1"/>
    </row>
    <row r="264" spans="8:8" x14ac:dyDescent="0.3">
      <c r="H264" s="1"/>
    </row>
    <row r="265" spans="8:8" x14ac:dyDescent="0.3">
      <c r="H265" s="1"/>
    </row>
    <row r="266" spans="8:8" x14ac:dyDescent="0.3">
      <c r="H266" s="1"/>
    </row>
    <row r="267" spans="8:8" x14ac:dyDescent="0.3">
      <c r="H267" s="1"/>
    </row>
    <row r="268" spans="8:8" x14ac:dyDescent="0.3">
      <c r="H268" s="1"/>
    </row>
    <row r="269" spans="8:8" x14ac:dyDescent="0.3">
      <c r="H269" s="1"/>
    </row>
    <row r="270" spans="8:8" x14ac:dyDescent="0.3">
      <c r="H270" s="1"/>
    </row>
    <row r="271" spans="8:8" x14ac:dyDescent="0.3">
      <c r="H271" s="1"/>
    </row>
    <row r="272" spans="8:8" x14ac:dyDescent="0.3">
      <c r="H272" s="1"/>
    </row>
    <row r="273" spans="8:8" x14ac:dyDescent="0.3">
      <c r="H273" s="1"/>
    </row>
    <row r="274" spans="8:8" x14ac:dyDescent="0.3">
      <c r="H274" s="1"/>
    </row>
    <row r="275" spans="8:8" x14ac:dyDescent="0.3">
      <c r="H275" s="1"/>
    </row>
    <row r="276" spans="8:8" x14ac:dyDescent="0.3">
      <c r="H276" s="1"/>
    </row>
    <row r="277" spans="8:8" x14ac:dyDescent="0.3">
      <c r="H277" s="1"/>
    </row>
    <row r="278" spans="8:8" x14ac:dyDescent="0.3">
      <c r="H278" s="1"/>
    </row>
    <row r="279" spans="8:8" x14ac:dyDescent="0.3">
      <c r="H279" s="1"/>
    </row>
    <row r="280" spans="8:8" x14ac:dyDescent="0.3">
      <c r="H280" s="1"/>
    </row>
    <row r="281" spans="8:8" x14ac:dyDescent="0.3">
      <c r="H281" s="1"/>
    </row>
    <row r="282" spans="8:8" x14ac:dyDescent="0.3">
      <c r="H282" s="1"/>
    </row>
    <row r="283" spans="8:8" x14ac:dyDescent="0.3">
      <c r="H283" s="1"/>
    </row>
    <row r="284" spans="8:8" x14ac:dyDescent="0.3">
      <c r="H284" s="1"/>
    </row>
    <row r="285" spans="8:8" x14ac:dyDescent="0.3">
      <c r="H285" s="1"/>
    </row>
    <row r="286" spans="8:8" x14ac:dyDescent="0.3">
      <c r="H286" s="1"/>
    </row>
    <row r="287" spans="8:8" x14ac:dyDescent="0.3">
      <c r="H287" s="1"/>
    </row>
    <row r="288" spans="8:8" x14ac:dyDescent="0.3">
      <c r="H288" s="1"/>
    </row>
    <row r="289" spans="8:8" x14ac:dyDescent="0.3">
      <c r="H289" s="1"/>
    </row>
    <row r="290" spans="8:8" x14ac:dyDescent="0.3">
      <c r="H290" s="1"/>
    </row>
    <row r="291" spans="8:8" x14ac:dyDescent="0.3">
      <c r="H291" s="1"/>
    </row>
    <row r="292" spans="8:8" x14ac:dyDescent="0.3">
      <c r="H292" s="1"/>
    </row>
    <row r="293" spans="8:8" x14ac:dyDescent="0.3">
      <c r="H293" s="1"/>
    </row>
    <row r="294" spans="8:8" x14ac:dyDescent="0.3">
      <c r="H294" s="1"/>
    </row>
    <row r="295" spans="8:8" x14ac:dyDescent="0.3">
      <c r="H295" s="1"/>
    </row>
    <row r="296" spans="8:8" x14ac:dyDescent="0.3">
      <c r="H296" s="1"/>
    </row>
    <row r="297" spans="8:8" x14ac:dyDescent="0.3">
      <c r="H297" s="1"/>
    </row>
    <row r="298" spans="8:8" x14ac:dyDescent="0.3">
      <c r="H298" s="1"/>
    </row>
    <row r="299" spans="8:8" x14ac:dyDescent="0.3">
      <c r="H299" s="1"/>
    </row>
    <row r="300" spans="8:8" x14ac:dyDescent="0.3">
      <c r="H300" s="1"/>
    </row>
    <row r="301" spans="8:8" x14ac:dyDescent="0.3">
      <c r="H301" s="1"/>
    </row>
    <row r="302" spans="8:8" x14ac:dyDescent="0.3">
      <c r="H302" s="1"/>
    </row>
    <row r="303" spans="8:8" x14ac:dyDescent="0.3">
      <c r="H303" s="1"/>
    </row>
    <row r="304" spans="8:8" x14ac:dyDescent="0.3">
      <c r="H304" s="1"/>
    </row>
    <row r="305" spans="8:8" x14ac:dyDescent="0.3">
      <c r="H305" s="1"/>
    </row>
    <row r="306" spans="8:8" x14ac:dyDescent="0.3">
      <c r="H306" s="1"/>
    </row>
    <row r="307" spans="8:8" x14ac:dyDescent="0.3">
      <c r="H307" s="1"/>
    </row>
    <row r="308" spans="8:8" x14ac:dyDescent="0.3">
      <c r="H308" s="1"/>
    </row>
    <row r="309" spans="8:8" x14ac:dyDescent="0.3">
      <c r="H309" s="1"/>
    </row>
    <row r="310" spans="8:8" x14ac:dyDescent="0.3">
      <c r="H310" s="1"/>
    </row>
    <row r="311" spans="8:8" x14ac:dyDescent="0.3">
      <c r="H311" s="1"/>
    </row>
    <row r="312" spans="8:8" x14ac:dyDescent="0.3">
      <c r="H312" s="1"/>
    </row>
    <row r="313" spans="8:8" x14ac:dyDescent="0.3">
      <c r="H313" s="1"/>
    </row>
    <row r="314" spans="8:8" x14ac:dyDescent="0.3">
      <c r="H314" s="1"/>
    </row>
    <row r="315" spans="8:8" x14ac:dyDescent="0.3">
      <c r="H315" s="1"/>
    </row>
    <row r="316" spans="8:8" x14ac:dyDescent="0.3">
      <c r="H316" s="1"/>
    </row>
    <row r="317" spans="8:8" x14ac:dyDescent="0.3">
      <c r="H317" s="1"/>
    </row>
    <row r="318" spans="8:8" x14ac:dyDescent="0.3">
      <c r="H318" s="1"/>
    </row>
    <row r="319" spans="8:8" x14ac:dyDescent="0.3">
      <c r="H319" s="1"/>
    </row>
    <row r="320" spans="8:8" x14ac:dyDescent="0.3">
      <c r="H320" s="1"/>
    </row>
    <row r="321" spans="8:8" x14ac:dyDescent="0.3">
      <c r="H321" s="1"/>
    </row>
    <row r="322" spans="8:8" x14ac:dyDescent="0.3">
      <c r="H322" s="1"/>
    </row>
    <row r="323" spans="8:8" x14ac:dyDescent="0.3">
      <c r="H323" s="1"/>
    </row>
    <row r="324" spans="8:8" x14ac:dyDescent="0.3">
      <c r="H324" s="1"/>
    </row>
    <row r="325" spans="8:8" x14ac:dyDescent="0.3">
      <c r="H325" s="1"/>
    </row>
    <row r="326" spans="8:8" x14ac:dyDescent="0.3">
      <c r="H326" s="1"/>
    </row>
    <row r="327" spans="8:8" x14ac:dyDescent="0.3">
      <c r="H327" s="1"/>
    </row>
    <row r="328" spans="8:8" x14ac:dyDescent="0.3">
      <c r="H328" s="1"/>
    </row>
    <row r="329" spans="8:8" x14ac:dyDescent="0.3">
      <c r="H329" s="1"/>
    </row>
    <row r="330" spans="8:8" x14ac:dyDescent="0.3">
      <c r="H330" s="1"/>
    </row>
    <row r="331" spans="8:8" x14ac:dyDescent="0.3">
      <c r="H331" s="1"/>
    </row>
    <row r="332" spans="8:8" x14ac:dyDescent="0.3">
      <c r="H332" s="1"/>
    </row>
    <row r="333" spans="8:8" x14ac:dyDescent="0.3">
      <c r="H333" s="1"/>
    </row>
    <row r="334" spans="8:8" x14ac:dyDescent="0.3">
      <c r="H334" s="1"/>
    </row>
    <row r="335" spans="8:8" x14ac:dyDescent="0.3">
      <c r="H335" s="1"/>
    </row>
    <row r="336" spans="8:8" x14ac:dyDescent="0.3">
      <c r="H336" s="1"/>
    </row>
    <row r="337" spans="8:8" x14ac:dyDescent="0.3">
      <c r="H337" s="1"/>
    </row>
    <row r="338" spans="8:8" x14ac:dyDescent="0.3">
      <c r="H338" s="1"/>
    </row>
    <row r="339" spans="8:8" x14ac:dyDescent="0.3">
      <c r="H339" s="1"/>
    </row>
    <row r="340" spans="8:8" x14ac:dyDescent="0.3">
      <c r="H340" s="1"/>
    </row>
    <row r="341" spans="8:8" x14ac:dyDescent="0.3">
      <c r="H341" s="1"/>
    </row>
    <row r="342" spans="8:8" x14ac:dyDescent="0.3">
      <c r="H342" s="1"/>
    </row>
    <row r="343" spans="8:8" x14ac:dyDescent="0.3">
      <c r="H343" s="1"/>
    </row>
    <row r="344" spans="8:8" x14ac:dyDescent="0.3">
      <c r="H344" s="1"/>
    </row>
    <row r="345" spans="8:8" x14ac:dyDescent="0.3">
      <c r="H345" s="1"/>
    </row>
    <row r="346" spans="8:8" x14ac:dyDescent="0.3">
      <c r="H346" s="1"/>
    </row>
    <row r="347" spans="8:8" x14ac:dyDescent="0.3">
      <c r="H347" s="1"/>
    </row>
    <row r="348" spans="8:8" x14ac:dyDescent="0.3">
      <c r="H348" s="1"/>
    </row>
    <row r="349" spans="8:8" x14ac:dyDescent="0.3">
      <c r="H349" s="1"/>
    </row>
    <row r="350" spans="8:8" x14ac:dyDescent="0.3">
      <c r="H35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2021-03-22T16:47:55Z</dcterms:created>
  <dcterms:modified xsi:type="dcterms:W3CDTF">2021-03-22T20:51:05Z</dcterms:modified>
</cp:coreProperties>
</file>