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Stocks\In_class\"/>
    </mc:Choice>
  </mc:AlternateContent>
  <xr:revisionPtr revIDLastSave="0" documentId="8_{F25D676B-2232-413D-AB42-A64A03268AD2}" xr6:coauthVersionLast="46" xr6:coauthVersionMax="46" xr10:uidLastSave="{00000000-0000-0000-0000-000000000000}"/>
  <bookViews>
    <workbookView xWindow="11088" yWindow="4764" windowWidth="7500" windowHeight="6000" xr2:uid="{AAA22C5B-7FFE-4B6A-A676-066BB8FCEA13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" l="1"/>
  <c r="K40" i="1"/>
  <c r="K38" i="1"/>
  <c r="J39" i="1"/>
  <c r="J40" i="1"/>
  <c r="J38" i="1"/>
  <c r="I39" i="1"/>
  <c r="I40" i="1"/>
  <c r="I38" i="1"/>
  <c r="G33" i="1"/>
  <c r="F33" i="1"/>
  <c r="E33" i="1"/>
  <c r="D33" i="1"/>
  <c r="C33" i="1"/>
  <c r="G30" i="1"/>
  <c r="H30" i="1" s="1"/>
  <c r="C21" i="1"/>
  <c r="C24" i="1" s="1"/>
  <c r="D20" i="1"/>
  <c r="E20" i="1"/>
  <c r="F20" i="1"/>
  <c r="G20" i="1"/>
  <c r="C20" i="1"/>
  <c r="C16" i="1"/>
  <c r="C15" i="1"/>
  <c r="C14" i="1"/>
  <c r="C10" i="1"/>
  <c r="C11" i="1"/>
  <c r="C9" i="1"/>
  <c r="I30" i="1" l="1"/>
  <c r="H33" i="1"/>
  <c r="D21" i="1"/>
  <c r="D24" i="1" l="1"/>
  <c r="E21" i="1"/>
  <c r="J30" i="1"/>
  <c r="I33" i="1"/>
  <c r="K30" i="1" l="1"/>
  <c r="J32" i="1" s="1"/>
  <c r="J33" i="1" s="1"/>
  <c r="C35" i="1" s="1"/>
  <c r="F21" i="1"/>
  <c r="E24" i="1"/>
  <c r="G21" i="1" l="1"/>
  <c r="H21" i="1" s="1"/>
  <c r="G23" i="1" s="1"/>
  <c r="G24" i="1" s="1"/>
  <c r="F24" i="1"/>
  <c r="C26" i="1" l="1"/>
</calcChain>
</file>

<file path=xl/sharedStrings.xml><?xml version="1.0" encoding="utf-8"?>
<sst xmlns="http://schemas.openxmlformats.org/spreadsheetml/2006/main" count="40" uniqueCount="25">
  <si>
    <t>1a)</t>
  </si>
  <si>
    <t>SBUX</t>
  </si>
  <si>
    <t>DIS</t>
  </si>
  <si>
    <t>YETI</t>
  </si>
  <si>
    <t>N/A</t>
  </si>
  <si>
    <t>Price</t>
  </si>
  <si>
    <t>Required Return</t>
  </si>
  <si>
    <t>1b)</t>
  </si>
  <si>
    <t>D0</t>
  </si>
  <si>
    <t>g</t>
  </si>
  <si>
    <t>1c)</t>
  </si>
  <si>
    <t>Growth rate</t>
  </si>
  <si>
    <t>Dividends</t>
  </si>
  <si>
    <t>Price at T=5</t>
  </si>
  <si>
    <t>1d)</t>
  </si>
  <si>
    <t>Price at t=8</t>
  </si>
  <si>
    <t>2)</t>
  </si>
  <si>
    <t>Industry P/E</t>
  </si>
  <si>
    <t>Industry EV/Sales</t>
  </si>
  <si>
    <t>Forward EPS</t>
  </si>
  <si>
    <t>LTM Sales ($millions)</t>
  </si>
  <si>
    <t>Net debt ($millions)</t>
  </si>
  <si>
    <t>Shares (millions)</t>
  </si>
  <si>
    <t>Price (using PE)</t>
  </si>
  <si>
    <t xml:space="preserve">EV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</si>
</sst>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_(0.00%_);\(0.00%\)"/>
    <numFmt numFmtId="165" formatCode="_(0.00\x_);\(0.00\x\)"/>
    <numFmt numFmtId="166" formatCode="#,##0.0_);\(#,##0.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9" fontId="0" fillId="0" borderId="0" xfId="0" applyNumberFormat="1"/>
    <xf numFmtId="164" fontId="0" fillId="0" borderId="0" xfId="0" applyNumberFormat="1"/>
    <xf numFmtId="8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9" fontId="1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8" fontId="0" fillId="0" borderId="2" xfId="0" applyNumberFormat="1" applyBorder="1"/>
    <xf numFmtId="0" fontId="0" fillId="0" borderId="0" xfId="0" applyAlignment="1">
      <alignment wrapText="1"/>
    </xf>
    <xf numFmtId="166" fontId="0" fillId="0" borderId="0" xfId="0" applyNumberFormat="1"/>
    <xf numFmtId="0" fontId="1" fillId="0" borderId="0" xfId="0" applyFont="1" applyAlignment="1">
      <alignment wrapText="1"/>
    </xf>
    <xf numFmtId="8" fontId="1" fillId="0" borderId="0" xfId="0" applyNumberFormat="1" applyFont="1"/>
    <xf numFmtId="164" fontId="2" fillId="0" borderId="0" xfId="0" applyNumberFormat="1" applyFont="1"/>
    <xf numFmtId="8" fontId="2" fillId="0" borderId="0" xfId="0" applyNumberFormat="1" applyFont="1"/>
    <xf numFmtId="0" fontId="2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165" fontId="3" fillId="0" borderId="0" xfId="0" applyNumberFormat="1" applyFont="1"/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7F92-5468-4E94-9033-34CD13902D7C}">
  <dimension ref="A1:K40"/>
  <sheetViews>
    <sheetView tabSelected="1" topLeftCell="A22" zoomScale="130" zoomScaleNormal="130" workbookViewId="0">
      <selection activeCell="B35" sqref="B35"/>
    </sheetView>
  </sheetViews>
  <sheetFormatPr defaultRowHeight="14.4" x14ac:dyDescent="0.3"/>
  <cols>
    <col min="1" max="1" width="3.33203125" customWidth="1"/>
    <col min="2" max="2" width="14.33203125" bestFit="1" customWidth="1"/>
    <col min="6" max="6" width="9.88671875" customWidth="1"/>
    <col min="7" max="7" width="9.77734375" customWidth="1"/>
    <col min="10" max="10" width="9.6640625" bestFit="1" customWidth="1"/>
  </cols>
  <sheetData>
    <row r="1" spans="1:4" x14ac:dyDescent="0.3">
      <c r="D1" s="1"/>
    </row>
    <row r="2" spans="1:4" x14ac:dyDescent="0.3">
      <c r="B2" t="s">
        <v>6</v>
      </c>
      <c r="C2" s="15">
        <v>0.11</v>
      </c>
      <c r="D2" s="1"/>
    </row>
    <row r="3" spans="1:4" x14ac:dyDescent="0.3">
      <c r="B3" s="5"/>
      <c r="C3" s="6" t="s">
        <v>8</v>
      </c>
      <c r="D3" s="7" t="s">
        <v>9</v>
      </c>
    </row>
    <row r="4" spans="1:4" x14ac:dyDescent="0.3">
      <c r="B4" t="s">
        <v>1</v>
      </c>
      <c r="C4" s="16">
        <v>1.72</v>
      </c>
      <c r="D4" s="15">
        <v>9.8000000000000004E-2</v>
      </c>
    </row>
    <row r="5" spans="1:4" x14ac:dyDescent="0.3">
      <c r="B5" t="s">
        <v>2</v>
      </c>
      <c r="C5" s="16">
        <v>1.76</v>
      </c>
      <c r="D5" s="15">
        <v>4.7E-2</v>
      </c>
    </row>
    <row r="6" spans="1:4" x14ac:dyDescent="0.3">
      <c r="B6" t="s">
        <v>3</v>
      </c>
      <c r="C6" s="16">
        <v>0</v>
      </c>
      <c r="D6" t="s">
        <v>4</v>
      </c>
    </row>
    <row r="8" spans="1:4" x14ac:dyDescent="0.3">
      <c r="A8" t="s">
        <v>0</v>
      </c>
      <c r="C8" t="s">
        <v>5</v>
      </c>
    </row>
    <row r="9" spans="1:4" x14ac:dyDescent="0.3">
      <c r="B9" t="s">
        <v>1</v>
      </c>
      <c r="C9" s="3">
        <f>C4/$C$2</f>
        <v>15.636363636363637</v>
      </c>
    </row>
    <row r="10" spans="1:4" x14ac:dyDescent="0.3">
      <c r="B10" t="s">
        <v>2</v>
      </c>
      <c r="C10" s="3">
        <f t="shared" ref="C10:C11" si="0">C5/$C$2</f>
        <v>16</v>
      </c>
    </row>
    <row r="11" spans="1:4" x14ac:dyDescent="0.3">
      <c r="B11" t="s">
        <v>3</v>
      </c>
      <c r="C11" s="3">
        <f t="shared" si="0"/>
        <v>0</v>
      </c>
    </row>
    <row r="13" spans="1:4" x14ac:dyDescent="0.3">
      <c r="A13" t="s">
        <v>7</v>
      </c>
      <c r="C13" t="s">
        <v>5</v>
      </c>
    </row>
    <row r="14" spans="1:4" x14ac:dyDescent="0.3">
      <c r="B14" t="s">
        <v>1</v>
      </c>
      <c r="C14" s="3">
        <f>(C4*(1+D4))/($C$2-D4)</f>
        <v>157.38000000000005</v>
      </c>
    </row>
    <row r="15" spans="1:4" x14ac:dyDescent="0.3">
      <c r="B15" t="s">
        <v>2</v>
      </c>
      <c r="C15" s="3">
        <f>(C5*(1+D5))/($C$2-D5)</f>
        <v>29.249523809523808</v>
      </c>
    </row>
    <row r="16" spans="1:4" x14ac:dyDescent="0.3">
      <c r="B16" t="s">
        <v>3</v>
      </c>
      <c r="C16" s="3" t="str">
        <f>IFERROR((C6*(1+D6))/($C$2-D6),"")</f>
        <v/>
      </c>
    </row>
    <row r="18" spans="1:11" x14ac:dyDescent="0.3">
      <c r="A18" t="s">
        <v>10</v>
      </c>
      <c r="G18" s="8"/>
    </row>
    <row r="19" spans="1:11" x14ac:dyDescent="0.3">
      <c r="C19" s="17">
        <v>1</v>
      </c>
      <c r="D19" s="17">
        <v>2</v>
      </c>
      <c r="E19" s="17">
        <v>3</v>
      </c>
      <c r="F19" s="17">
        <v>4</v>
      </c>
      <c r="G19" s="18">
        <v>5</v>
      </c>
      <c r="H19" s="17">
        <v>6</v>
      </c>
    </row>
    <row r="20" spans="1:11" x14ac:dyDescent="0.3">
      <c r="B20" t="s">
        <v>11</v>
      </c>
      <c r="C20" s="2">
        <f>$D$4</f>
        <v>9.8000000000000004E-2</v>
      </c>
      <c r="D20" s="2">
        <f t="shared" ref="D20:G20" si="1">$D$4</f>
        <v>9.8000000000000004E-2</v>
      </c>
      <c r="E20" s="2">
        <f t="shared" si="1"/>
        <v>9.8000000000000004E-2</v>
      </c>
      <c r="F20" s="2">
        <f t="shared" si="1"/>
        <v>9.8000000000000004E-2</v>
      </c>
      <c r="G20" s="9">
        <f t="shared" si="1"/>
        <v>9.8000000000000004E-2</v>
      </c>
      <c r="H20" s="15">
        <v>4.4999999999999998E-2</v>
      </c>
    </row>
    <row r="21" spans="1:11" x14ac:dyDescent="0.3">
      <c r="B21" t="s">
        <v>12</v>
      </c>
      <c r="C21" s="3">
        <f>C4*(1+C20)</f>
        <v>1.88856</v>
      </c>
      <c r="D21" s="3">
        <f>C21*(1+D20)</f>
        <v>2.0736388800000003</v>
      </c>
      <c r="E21" s="3">
        <f t="shared" ref="E21:H21" si="2">D21*(1+E20)</f>
        <v>2.2768554902400004</v>
      </c>
      <c r="F21" s="3">
        <f t="shared" si="2"/>
        <v>2.4999873282835208</v>
      </c>
      <c r="G21" s="10">
        <f t="shared" si="2"/>
        <v>2.744986086455306</v>
      </c>
      <c r="H21" s="3">
        <f t="shared" si="2"/>
        <v>2.8685104603457945</v>
      </c>
    </row>
    <row r="22" spans="1:11" x14ac:dyDescent="0.3">
      <c r="G22" s="8"/>
    </row>
    <row r="23" spans="1:11" x14ac:dyDescent="0.3">
      <c r="F23" t="s">
        <v>13</v>
      </c>
      <c r="G23" s="3">
        <f>H21/(C2-H20)</f>
        <v>44.13093015916607</v>
      </c>
    </row>
    <row r="24" spans="1:11" x14ac:dyDescent="0.3">
      <c r="C24" s="3">
        <f>C21</f>
        <v>1.88856</v>
      </c>
      <c r="D24" s="3">
        <f>D21</f>
        <v>2.0736388800000003</v>
      </c>
      <c r="E24" s="3">
        <f>E21</f>
        <v>2.2768554902400004</v>
      </c>
      <c r="F24" s="3">
        <f>F21</f>
        <v>2.4999873282835208</v>
      </c>
      <c r="G24" s="3">
        <f>G23+G21</f>
        <v>46.875916245621376</v>
      </c>
    </row>
    <row r="26" spans="1:11" x14ac:dyDescent="0.3">
      <c r="B26" t="s">
        <v>5</v>
      </c>
      <c r="C26" s="3">
        <f>NPV(C2,C24:G24)</f>
        <v>34.514628187827846</v>
      </c>
    </row>
    <row r="28" spans="1:11" x14ac:dyDescent="0.3">
      <c r="A28" t="s">
        <v>14</v>
      </c>
      <c r="C28" s="17">
        <v>1</v>
      </c>
      <c r="D28" s="17">
        <v>2</v>
      </c>
      <c r="E28" s="17">
        <v>3</v>
      </c>
      <c r="F28" s="17">
        <v>4</v>
      </c>
      <c r="G28" s="17">
        <v>5</v>
      </c>
      <c r="H28" s="17">
        <v>6</v>
      </c>
      <c r="I28" s="17">
        <v>7</v>
      </c>
      <c r="J28" s="18">
        <v>8</v>
      </c>
      <c r="K28" s="17">
        <v>9</v>
      </c>
    </row>
    <row r="29" spans="1:11" x14ac:dyDescent="0.3">
      <c r="B29" t="s">
        <v>11</v>
      </c>
      <c r="G29" s="15">
        <v>0.2</v>
      </c>
      <c r="H29" s="15">
        <v>0.15</v>
      </c>
      <c r="I29" s="15">
        <v>0.1</v>
      </c>
      <c r="J29" s="19">
        <v>0.08</v>
      </c>
      <c r="K29" s="15">
        <v>0.04</v>
      </c>
    </row>
    <row r="30" spans="1:11" x14ac:dyDescent="0.3">
      <c r="B30" t="s">
        <v>12</v>
      </c>
      <c r="C30" s="16">
        <v>0</v>
      </c>
      <c r="D30" s="16">
        <v>0</v>
      </c>
      <c r="E30" s="16">
        <v>0</v>
      </c>
      <c r="F30" s="16">
        <v>0.8</v>
      </c>
      <c r="G30" s="3">
        <f>F30*(1+G29)</f>
        <v>0.96</v>
      </c>
      <c r="H30" s="3">
        <f t="shared" ref="H30:K30" si="3">G30*(1+H29)</f>
        <v>1.1039999999999999</v>
      </c>
      <c r="I30" s="3">
        <f t="shared" si="3"/>
        <v>1.2143999999999999</v>
      </c>
      <c r="J30" s="10">
        <f t="shared" si="3"/>
        <v>1.3115520000000001</v>
      </c>
      <c r="K30" s="3">
        <f t="shared" si="3"/>
        <v>1.36401408</v>
      </c>
    </row>
    <row r="31" spans="1:11" x14ac:dyDescent="0.3">
      <c r="J31" s="8"/>
    </row>
    <row r="32" spans="1:11" x14ac:dyDescent="0.3">
      <c r="I32" t="s">
        <v>15</v>
      </c>
      <c r="J32" s="10">
        <f>K30/(C2-K29)</f>
        <v>19.485915428571428</v>
      </c>
    </row>
    <row r="33" spans="1:11" x14ac:dyDescent="0.3">
      <c r="C33" s="3">
        <f t="shared" ref="C33:H33" si="4">C30</f>
        <v>0</v>
      </c>
      <c r="D33" s="3">
        <f t="shared" si="4"/>
        <v>0</v>
      </c>
      <c r="E33" s="3">
        <f t="shared" si="4"/>
        <v>0</v>
      </c>
      <c r="F33" s="3">
        <f t="shared" si="4"/>
        <v>0.8</v>
      </c>
      <c r="G33" s="3">
        <f t="shared" si="4"/>
        <v>0.96</v>
      </c>
      <c r="H33" s="3">
        <f t="shared" si="4"/>
        <v>1.1039999999999999</v>
      </c>
      <c r="I33" s="3">
        <f>I30</f>
        <v>1.2143999999999999</v>
      </c>
      <c r="J33" s="10">
        <f>J30+J32</f>
        <v>20.797467428571426</v>
      </c>
    </row>
    <row r="35" spans="1:11" x14ac:dyDescent="0.3">
      <c r="B35" t="s">
        <v>5</v>
      </c>
      <c r="C35" s="3">
        <f>NPV(C2,C33:J33)</f>
        <v>11.296439684632242</v>
      </c>
    </row>
    <row r="37" spans="1:11" ht="43.2" x14ac:dyDescent="0.3">
      <c r="C37" s="13" t="s">
        <v>17</v>
      </c>
      <c r="D37" s="13" t="s">
        <v>18</v>
      </c>
      <c r="E37" s="11" t="s">
        <v>19</v>
      </c>
      <c r="F37" s="11" t="s">
        <v>20</v>
      </c>
      <c r="G37" s="11" t="s">
        <v>21</v>
      </c>
      <c r="H37" s="11" t="s">
        <v>22</v>
      </c>
      <c r="I37" s="13" t="s">
        <v>23</v>
      </c>
      <c r="J37" s="11" t="s">
        <v>24</v>
      </c>
      <c r="K37" s="13" t="s">
        <v>5</v>
      </c>
    </row>
    <row r="38" spans="1:11" x14ac:dyDescent="0.3">
      <c r="A38" t="s">
        <v>16</v>
      </c>
      <c r="B38" t="s">
        <v>1</v>
      </c>
      <c r="C38" s="20">
        <v>70.430000000000007</v>
      </c>
      <c r="D38" s="20">
        <v>5.27</v>
      </c>
      <c r="E38" s="16">
        <v>3.47</v>
      </c>
      <c r="F38" s="21">
        <v>23170.3</v>
      </c>
      <c r="G38" s="21">
        <v>19271.400000000001</v>
      </c>
      <c r="H38" s="21">
        <v>1177.3</v>
      </c>
      <c r="I38" s="14">
        <f>C38*E38</f>
        <v>244.39210000000003</v>
      </c>
      <c r="J38" s="12">
        <f>D38*F38</f>
        <v>122107.48099999999</v>
      </c>
      <c r="K38" s="4">
        <f>(J38-G38)/H38</f>
        <v>87.349087743141069</v>
      </c>
    </row>
    <row r="39" spans="1:11" x14ac:dyDescent="0.3">
      <c r="B39" t="s">
        <v>2</v>
      </c>
      <c r="C39" s="20">
        <v>58.16</v>
      </c>
      <c r="D39" s="20">
        <v>6.81</v>
      </c>
      <c r="E39" s="16">
        <v>4.8600000000000003</v>
      </c>
      <c r="F39" s="21">
        <v>60760</v>
      </c>
      <c r="G39" s="21">
        <v>41207</v>
      </c>
      <c r="H39" s="21">
        <v>1815.3</v>
      </c>
      <c r="I39" s="14">
        <f t="shared" ref="I39:I40" si="5">C39*E39</f>
        <v>282.6576</v>
      </c>
      <c r="J39" s="12">
        <f t="shared" ref="J39:J40" si="6">D39*F39</f>
        <v>413775.6</v>
      </c>
      <c r="K39" s="4">
        <f t="shared" ref="K39:K40" si="7">(J39-G39)/H39</f>
        <v>205.23803228116563</v>
      </c>
    </row>
    <row r="40" spans="1:11" x14ac:dyDescent="0.3">
      <c r="B40" t="s">
        <v>3</v>
      </c>
      <c r="C40" s="20">
        <v>49.58</v>
      </c>
      <c r="D40" s="20">
        <v>3.73</v>
      </c>
      <c r="E40" s="16">
        <v>2.52</v>
      </c>
      <c r="F40" s="21">
        <v>1091.7</v>
      </c>
      <c r="G40" s="21">
        <v>-74.8</v>
      </c>
      <c r="H40" s="21">
        <v>87.2</v>
      </c>
      <c r="I40" s="14">
        <f t="shared" si="5"/>
        <v>124.94159999999999</v>
      </c>
      <c r="J40" s="12">
        <f t="shared" si="6"/>
        <v>4072.0410000000002</v>
      </c>
      <c r="K40" s="4">
        <f t="shared" si="7"/>
        <v>47.555516055045871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2021-04-14T19:28:41Z</dcterms:created>
  <dcterms:modified xsi:type="dcterms:W3CDTF">2021-04-14T19:54:18Z</dcterms:modified>
</cp:coreProperties>
</file>